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redit" sheetId="2" state="visible" r:id="rId2"/>
    <sheet xmlns:r="http://schemas.openxmlformats.org/officeDocument/2006/relationships" name="Paths" sheetId="3" state="visible" r:id="rId3"/>
    <sheet xmlns:r="http://schemas.openxmlformats.org/officeDocument/2006/relationships" name="Channel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b val="1"/>
      <sz val="14"/>
    </font>
    <font>
      <sz val="11"/>
    </font>
    <font>
      <b val="1"/>
      <sz val="11"/>
    </font>
    <font>
      <b val="1"/>
    </font>
    <font>
      <b val="1"/>
      <sz val="13"/>
    </font>
    <font>
      <b val="1"/>
      <color rgb="00FFFFFF"/>
    </font>
    <font>
      <i val="1"/>
    </font>
  </fonts>
  <fills count="4">
    <fill>
      <patternFill/>
    </fill>
    <fill>
      <patternFill patternType="gray125"/>
    </fill>
    <fill>
      <patternFill patternType="solid">
        <fgColor rgb="00FFF7D6"/>
      </patternFill>
    </fill>
    <fill>
      <patternFill patternType="solid">
        <fgColor rgb="000B2440"/>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5" fillId="0" borderId="0" pivotButton="0" quotePrefix="0" xfId="0"/>
    <xf numFmtId="9" fontId="0" fillId="2" borderId="0" pivotButton="0" quotePrefix="0" xfId="0"/>
    <xf numFmtId="0" fontId="6" fillId="3" borderId="0" pivotButton="0" quotePrefix="0" xfId="0"/>
    <xf numFmtId="164" fontId="0" fillId="0" borderId="0" pivotButton="0" quotePrefix="0" xfId="0"/>
    <xf numFmtId="0" fontId="4" fillId="0" borderId="0" pivotButton="0" quotePrefix="0" xfId="0"/>
    <xf numFmtId="164" fontId="4" fillId="0" borderId="0" pivotButton="0" quotePrefix="0" xfId="0"/>
    <xf numFmtId="0" fontId="7" fillId="0" borderId="0" pivotButton="0" quotePrefix="0" xfId="0"/>
    <xf numFmtId="0" fontId="0" fillId="0" borderId="0" applyAlignment="1" pivotButton="0" quotePrefix="0" xfId="0">
      <alignment wrapText="1"/>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Conversions credited by model</a:t>
            </a:r>
          </a:p>
        </rich>
      </tx>
    </title>
    <plotArea>
      <barChart>
        <barDir val="bar"/>
        <grouping val="clustered"/>
        <ser>
          <idx val="0"/>
          <order val="0"/>
          <tx>
            <strRef>
              <f>'Credit'!B4</f>
            </strRef>
          </tx>
          <spPr>
            <a:ln xmlns:a="http://schemas.openxmlformats.org/drawingml/2006/main">
              <a:prstDash val="solid"/>
            </a:ln>
          </spPr>
          <cat>
            <numRef>
              <f>'Credit'!$A$5:$A$11</f>
            </numRef>
          </cat>
          <val>
            <numRef>
              <f>'Credit'!$B$5:$B$11</f>
            </numRef>
          </val>
        </ser>
        <ser>
          <idx val="1"/>
          <order val="1"/>
          <tx>
            <strRef>
              <f>'Credit'!C4</f>
            </strRef>
          </tx>
          <spPr>
            <a:ln xmlns:a="http://schemas.openxmlformats.org/drawingml/2006/main">
              <a:prstDash val="solid"/>
            </a:ln>
          </spPr>
          <cat>
            <numRef>
              <f>'Credit'!$A$5:$A$11</f>
            </numRef>
          </cat>
          <val>
            <numRef>
              <f>'Credit'!$C$5:$C$11</f>
            </numRef>
          </val>
        </ser>
        <ser>
          <idx val="2"/>
          <order val="2"/>
          <tx>
            <strRef>
              <f>'Credit'!D4</f>
            </strRef>
          </tx>
          <spPr>
            <a:ln xmlns:a="http://schemas.openxmlformats.org/drawingml/2006/main">
              <a:prstDash val="solid"/>
            </a:ln>
          </spPr>
          <cat>
            <numRef>
              <f>'Credit'!$A$5:$A$11</f>
            </numRef>
          </cat>
          <val>
            <numRef>
              <f>'Credit'!$D$5:$D$11</f>
            </numRef>
          </val>
        </ser>
        <ser>
          <idx val="3"/>
          <order val="3"/>
          <tx>
            <strRef>
              <f>'Credit'!E4</f>
            </strRef>
          </tx>
          <spPr>
            <a:ln xmlns:a="http://schemas.openxmlformats.org/drawingml/2006/main">
              <a:prstDash val="solid"/>
            </a:ln>
          </spPr>
          <cat>
            <numRef>
              <f>'Credit'!$A$5:$A$11</f>
            </numRef>
          </cat>
          <val>
            <numRef>
              <f>'Credit'!$E$5:$E$11</f>
            </numRef>
          </val>
        </ser>
        <ser>
          <idx val="4"/>
          <order val="4"/>
          <tx>
            <strRef>
              <f>'Credit'!F4</f>
            </strRef>
          </tx>
          <spPr>
            <a:ln xmlns:a="http://schemas.openxmlformats.org/drawingml/2006/main">
              <a:prstDash val="solid"/>
            </a:ln>
          </spPr>
          <cat>
            <numRef>
              <f>'Credit'!$A$5:$A$11</f>
            </numRef>
          </cat>
          <val>
            <numRef>
              <f>'Credit'!$F$5:$F$11</f>
            </numRef>
          </val>
        </ser>
        <ser>
          <idx val="5"/>
          <order val="5"/>
          <tx>
            <strRef>
              <f>'Credit'!G4</f>
            </strRef>
          </tx>
          <spPr>
            <a:ln xmlns:a="http://schemas.openxmlformats.org/drawingml/2006/main">
              <a:prstDash val="solid"/>
            </a:ln>
          </spPr>
          <cat>
            <numRef>
              <f>'Credit'!$A$5:$A$11</f>
            </numRef>
          </cat>
          <val>
            <numRef>
              <f>'Credit'!$G$5:$G$11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Conversions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16</row>
      <rowOff>0</rowOff>
    </from>
    <ext cx="792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Attribution model comparison</t>
        </is>
      </c>
    </row>
    <row r="2">
      <c r="A2" s="2" t="inlineStr">
        <is>
          <t>From the Vexpower MMM library: vexpower.com/mmm/mmm-vs-multi-touch-attribution</t>
        </is>
      </c>
    </row>
    <row r="3">
      <c r="A3" s="2" t="inlineStr"/>
    </row>
    <row r="4">
      <c r="A4" s="3" t="inlineStr">
        <is>
          <t>What this does</t>
        </is>
      </c>
    </row>
    <row r="5">
      <c r="A5" s="2" t="inlineStr">
        <is>
          <t>Paths sheet: one row per journey path. Type channel names in Touch 1..5 (in order, first touch on the left) and the number of conversions that followed that path. Yellow cells are inputs.</t>
        </is>
      </c>
    </row>
    <row r="6">
      <c r="A6" s="2" t="inlineStr">
        <is>
          <t>Credit sheet: conversions credited to each channel under last click, first click, linear, time decay and position based, all live formulas.</t>
        </is>
      </c>
    </row>
    <row r="7">
      <c r="A7" s="2" t="inlineStr">
        <is>
          <t>Incremental view: set the share of conversions you believe would have happened with no marketing (ideally from a holdout test or an MMM baseline). Direct is treated as baseline demand.</t>
        </is>
      </c>
    </row>
    <row r="8">
      <c r="A8" s="2" t="inlineStr"/>
    </row>
    <row r="9">
      <c r="A9" s="3" t="inlineStr">
        <is>
          <t>Rules used</t>
        </is>
      </c>
    </row>
    <row r="10">
      <c r="A10" s="2" t="inlineStr">
        <is>
          <t>Last click / first click: 100% to the last / first touch in the path.</t>
        </is>
      </c>
    </row>
    <row r="11">
      <c r="A11" s="2" t="inlineStr">
        <is>
          <t>Linear: equal share to every touch.</t>
        </is>
      </c>
    </row>
    <row r="12">
      <c r="A12" s="2" t="inlineStr">
        <is>
          <t>Time decay: weight 0.5^(steps before conversion / half-life), normalised per path. Half-life is in touchpoints, an input on the Credit sheet.</t>
        </is>
      </c>
    </row>
    <row r="13">
      <c r="A13" s="2" t="inlineStr">
        <is>
          <t>Position based: 40% first, 40% last, 20% split across the middle (50/50 for two touches).</t>
        </is>
      </c>
    </row>
    <row r="14">
      <c r="A14" s="2" t="inlineStr">
        <is>
          <t>Shapley-value attribution needs non-converting journeys and every channel combination, so it lives in the web version of this calculator.</t>
        </is>
      </c>
    </row>
    <row r="15">
      <c r="A15" s="2" t="inlineStr"/>
    </row>
    <row r="16">
      <c r="A16" s="3" t="inlineStr">
        <is>
          <t>Caveat</t>
        </is>
      </c>
    </row>
    <row r="17">
      <c r="A17" s="2" t="inlineStr">
        <is>
          <t>Every attribution rule divides 100% of observed conversions. None of them can tell you how many conversions would have happened anyway; that number has to come from an experiment or a model.</t>
        </is>
      </c>
    </row>
    <row r="18">
      <c r="A18" s="2" t="inlineStr">
        <is>
          <t>The example paths are invented.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28" customWidth="1" min="1" max="1"/>
    <col width="15" customWidth="1" min="2" max="2"/>
    <col width="15" customWidth="1" min="3" max="3"/>
    <col width="15" customWidth="1" min="4" max="4"/>
    <col width="15" customWidth="1" min="5" max="5"/>
    <col width="15" customWidth="1" min="6" max="6"/>
    <col width="15" customWidth="1" min="7" max="7"/>
  </cols>
  <sheetData>
    <row r="1">
      <c r="A1" s="4" t="inlineStr">
        <is>
          <t>Conversions credited by model (live formulas over the Paths sheet)</t>
        </is>
      </c>
    </row>
    <row r="2">
      <c r="A2" t="inlineStr">
        <is>
          <t>Share of conversions that would have happened anyway</t>
        </is>
      </c>
      <c r="E2" s="5" t="n">
        <v>0.4</v>
      </c>
    </row>
    <row r="4">
      <c r="A4" s="6" t="inlineStr">
        <is>
          <t>Channel</t>
        </is>
      </c>
      <c r="B4" s="6" t="inlineStr">
        <is>
          <t>Last click</t>
        </is>
      </c>
      <c r="C4" s="6" t="inlineStr">
        <is>
          <t>First click</t>
        </is>
      </c>
      <c r="D4" s="6" t="inlineStr">
        <is>
          <t>Linear</t>
        </is>
      </c>
      <c r="E4" s="6" t="inlineStr">
        <is>
          <t>Time decay</t>
        </is>
      </c>
      <c r="F4" s="6" t="inlineStr">
        <is>
          <t>Position based</t>
        </is>
      </c>
      <c r="G4" s="6" t="inlineStr">
        <is>
          <t>Incremental view</t>
        </is>
      </c>
    </row>
    <row r="5">
      <c r="A5">
        <f>Channels!A2</f>
        <v/>
      </c>
      <c r="B5" s="7">
        <f>SUMIF(Paths!$I$5:$I$64,$A5,Paths!$G$5:$G$64)</f>
        <v/>
      </c>
      <c r="C5" s="7">
        <f>SUMIF(Paths!$B$5:$B$64,$A5,Paths!$G$5:$G$64)</f>
        <v/>
      </c>
      <c r="D5" s="7">
        <f>SUMPRODUCT((Paths!$B$5:$B$64=$A5)*Paths!$J$5:$J$64*Paths!$G$5:$G$64)+SUMPRODUCT((Paths!$C$5:$C$64=$A5)*Paths!$K$5:$K$64*Paths!$G$5:$G$64)+SUMPRODUCT((Paths!$D$5:$D$64=$A5)*Paths!$L$5:$L$64*Paths!$G$5:$G$64)+SUMPRODUCT((Paths!$E$5:$E$64=$A5)*Paths!$M$5:$M$64*Paths!$G$5:$G$64)+SUMPRODUCT((Paths!$F$5:$F$64=$A5)*Paths!$N$5:$N$64*Paths!$G$5:$G$64)</f>
        <v/>
      </c>
      <c r="E5" s="7">
        <f>SUMPRODUCT((Paths!$B$5:$B$64=$A5)*Paths!$U$5:$U$64*Paths!$G$5:$G$64)+SUMPRODUCT((Paths!$C$5:$C$64=$A5)*Paths!$V$5:$V$64*Paths!$G$5:$G$64)+SUMPRODUCT((Paths!$D$5:$D$64=$A5)*Paths!$W$5:$W$64*Paths!$G$5:$G$64)+SUMPRODUCT((Paths!$E$5:$E$64=$A5)*Paths!$X$5:$X$64*Paths!$G$5:$G$64)+SUMPRODUCT((Paths!$F$5:$F$64=$A5)*Paths!$Y$5:$Y$64*Paths!$G$5:$G$64)</f>
        <v/>
      </c>
      <c r="F5" s="7">
        <f>SUMPRODUCT((Paths!$B$5:$B$64=$A5)*Paths!$Z$5:$Z$64*Paths!$G$5:$G$64)+SUMPRODUCT((Paths!$C$5:$C$64=$A5)*Paths!$AA$5:$AA$64*Paths!$G$5:$G$64)+SUMPRODUCT((Paths!$D$5:$D$64=$A5)*Paths!$AB$5:$AB$64*Paths!$G$5:$G$64)+SUMPRODUCT((Paths!$E$5:$E$64=$A5)*Paths!$AC$5:$AC$64*Paths!$G$5:$G$64)+SUMPRODUCT((Paths!$F$5:$F$64=$A5)*Paths!$AD$5:$AD$64*Paths!$G$5:$G$64)</f>
        <v/>
      </c>
      <c r="G5" s="7">
        <f>IF($A5="Direct",0,IFERROR(D5/(SUM($D$5:$D$11)-SUMIF($A$5:$A$11,"Direct",$D$5:$D$11))*SUM($B$5:$B$11)*(1-$E$2),0))</f>
        <v/>
      </c>
    </row>
    <row r="6">
      <c r="A6">
        <f>Channels!A3</f>
        <v/>
      </c>
      <c r="B6" s="7">
        <f>SUMIF(Paths!$I$5:$I$64,$A6,Paths!$G$5:$G$64)</f>
        <v/>
      </c>
      <c r="C6" s="7">
        <f>SUMIF(Paths!$B$5:$B$64,$A6,Paths!$G$5:$G$64)</f>
        <v/>
      </c>
      <c r="D6" s="7">
        <f>SUMPRODUCT((Paths!$B$5:$B$64=$A6)*Paths!$J$5:$J$64*Paths!$G$5:$G$64)+SUMPRODUCT((Paths!$C$5:$C$64=$A6)*Paths!$K$5:$K$64*Paths!$G$5:$G$64)+SUMPRODUCT((Paths!$D$5:$D$64=$A6)*Paths!$L$5:$L$64*Paths!$G$5:$G$64)+SUMPRODUCT((Paths!$E$5:$E$64=$A6)*Paths!$M$5:$M$64*Paths!$G$5:$G$64)+SUMPRODUCT((Paths!$F$5:$F$64=$A6)*Paths!$N$5:$N$64*Paths!$G$5:$G$64)</f>
        <v/>
      </c>
      <c r="E6" s="7">
        <f>SUMPRODUCT((Paths!$B$5:$B$64=$A6)*Paths!$U$5:$U$64*Paths!$G$5:$G$64)+SUMPRODUCT((Paths!$C$5:$C$64=$A6)*Paths!$V$5:$V$64*Paths!$G$5:$G$64)+SUMPRODUCT((Paths!$D$5:$D$64=$A6)*Paths!$W$5:$W$64*Paths!$G$5:$G$64)+SUMPRODUCT((Paths!$E$5:$E$64=$A6)*Paths!$X$5:$X$64*Paths!$G$5:$G$64)+SUMPRODUCT((Paths!$F$5:$F$64=$A6)*Paths!$Y$5:$Y$64*Paths!$G$5:$G$64)</f>
        <v/>
      </c>
      <c r="F6" s="7">
        <f>SUMPRODUCT((Paths!$B$5:$B$64=$A6)*Paths!$Z$5:$Z$64*Paths!$G$5:$G$64)+SUMPRODUCT((Paths!$C$5:$C$64=$A6)*Paths!$AA$5:$AA$64*Paths!$G$5:$G$64)+SUMPRODUCT((Paths!$D$5:$D$64=$A6)*Paths!$AB$5:$AB$64*Paths!$G$5:$G$64)+SUMPRODUCT((Paths!$E$5:$E$64=$A6)*Paths!$AC$5:$AC$64*Paths!$G$5:$G$64)+SUMPRODUCT((Paths!$F$5:$F$64=$A6)*Paths!$AD$5:$AD$64*Paths!$G$5:$G$64)</f>
        <v/>
      </c>
      <c r="G6" s="7">
        <f>IF($A6="Direct",0,IFERROR(D6/(SUM($D$5:$D$11)-SUMIF($A$5:$A$11,"Direct",$D$5:$D$11))*SUM($B$5:$B$11)*(1-$E$2),0))</f>
        <v/>
      </c>
    </row>
    <row r="7">
      <c r="A7">
        <f>Channels!A4</f>
        <v/>
      </c>
      <c r="B7" s="7">
        <f>SUMIF(Paths!$I$5:$I$64,$A7,Paths!$G$5:$G$64)</f>
        <v/>
      </c>
      <c r="C7" s="7">
        <f>SUMIF(Paths!$B$5:$B$64,$A7,Paths!$G$5:$G$64)</f>
        <v/>
      </c>
      <c r="D7" s="7">
        <f>SUMPRODUCT((Paths!$B$5:$B$64=$A7)*Paths!$J$5:$J$64*Paths!$G$5:$G$64)+SUMPRODUCT((Paths!$C$5:$C$64=$A7)*Paths!$K$5:$K$64*Paths!$G$5:$G$64)+SUMPRODUCT((Paths!$D$5:$D$64=$A7)*Paths!$L$5:$L$64*Paths!$G$5:$G$64)+SUMPRODUCT((Paths!$E$5:$E$64=$A7)*Paths!$M$5:$M$64*Paths!$G$5:$G$64)+SUMPRODUCT((Paths!$F$5:$F$64=$A7)*Paths!$N$5:$N$64*Paths!$G$5:$G$64)</f>
        <v/>
      </c>
      <c r="E7" s="7">
        <f>SUMPRODUCT((Paths!$B$5:$B$64=$A7)*Paths!$U$5:$U$64*Paths!$G$5:$G$64)+SUMPRODUCT((Paths!$C$5:$C$64=$A7)*Paths!$V$5:$V$64*Paths!$G$5:$G$64)+SUMPRODUCT((Paths!$D$5:$D$64=$A7)*Paths!$W$5:$W$64*Paths!$G$5:$G$64)+SUMPRODUCT((Paths!$E$5:$E$64=$A7)*Paths!$X$5:$X$64*Paths!$G$5:$G$64)+SUMPRODUCT((Paths!$F$5:$F$64=$A7)*Paths!$Y$5:$Y$64*Paths!$G$5:$G$64)</f>
        <v/>
      </c>
      <c r="F7" s="7">
        <f>SUMPRODUCT((Paths!$B$5:$B$64=$A7)*Paths!$Z$5:$Z$64*Paths!$G$5:$G$64)+SUMPRODUCT((Paths!$C$5:$C$64=$A7)*Paths!$AA$5:$AA$64*Paths!$G$5:$G$64)+SUMPRODUCT((Paths!$D$5:$D$64=$A7)*Paths!$AB$5:$AB$64*Paths!$G$5:$G$64)+SUMPRODUCT((Paths!$E$5:$E$64=$A7)*Paths!$AC$5:$AC$64*Paths!$G$5:$G$64)+SUMPRODUCT((Paths!$F$5:$F$64=$A7)*Paths!$AD$5:$AD$64*Paths!$G$5:$G$64)</f>
        <v/>
      </c>
      <c r="G7" s="7">
        <f>IF($A7="Direct",0,IFERROR(D7/(SUM($D$5:$D$11)-SUMIF($A$5:$A$11,"Direct",$D$5:$D$11))*SUM($B$5:$B$11)*(1-$E$2),0))</f>
        <v/>
      </c>
    </row>
    <row r="8">
      <c r="A8">
        <f>Channels!A5</f>
        <v/>
      </c>
      <c r="B8" s="7">
        <f>SUMIF(Paths!$I$5:$I$64,$A8,Paths!$G$5:$G$64)</f>
        <v/>
      </c>
      <c r="C8" s="7">
        <f>SUMIF(Paths!$B$5:$B$64,$A8,Paths!$G$5:$G$64)</f>
        <v/>
      </c>
      <c r="D8" s="7">
        <f>SUMPRODUCT((Paths!$B$5:$B$64=$A8)*Paths!$J$5:$J$64*Paths!$G$5:$G$64)+SUMPRODUCT((Paths!$C$5:$C$64=$A8)*Paths!$K$5:$K$64*Paths!$G$5:$G$64)+SUMPRODUCT((Paths!$D$5:$D$64=$A8)*Paths!$L$5:$L$64*Paths!$G$5:$G$64)+SUMPRODUCT((Paths!$E$5:$E$64=$A8)*Paths!$M$5:$M$64*Paths!$G$5:$G$64)+SUMPRODUCT((Paths!$F$5:$F$64=$A8)*Paths!$N$5:$N$64*Paths!$G$5:$G$64)</f>
        <v/>
      </c>
      <c r="E8" s="7">
        <f>SUMPRODUCT((Paths!$B$5:$B$64=$A8)*Paths!$U$5:$U$64*Paths!$G$5:$G$64)+SUMPRODUCT((Paths!$C$5:$C$64=$A8)*Paths!$V$5:$V$64*Paths!$G$5:$G$64)+SUMPRODUCT((Paths!$D$5:$D$64=$A8)*Paths!$W$5:$W$64*Paths!$G$5:$G$64)+SUMPRODUCT((Paths!$E$5:$E$64=$A8)*Paths!$X$5:$X$64*Paths!$G$5:$G$64)+SUMPRODUCT((Paths!$F$5:$F$64=$A8)*Paths!$Y$5:$Y$64*Paths!$G$5:$G$64)</f>
        <v/>
      </c>
      <c r="F8" s="7">
        <f>SUMPRODUCT((Paths!$B$5:$B$64=$A8)*Paths!$Z$5:$Z$64*Paths!$G$5:$G$64)+SUMPRODUCT((Paths!$C$5:$C$64=$A8)*Paths!$AA$5:$AA$64*Paths!$G$5:$G$64)+SUMPRODUCT((Paths!$D$5:$D$64=$A8)*Paths!$AB$5:$AB$64*Paths!$G$5:$G$64)+SUMPRODUCT((Paths!$E$5:$E$64=$A8)*Paths!$AC$5:$AC$64*Paths!$G$5:$G$64)+SUMPRODUCT((Paths!$F$5:$F$64=$A8)*Paths!$AD$5:$AD$64*Paths!$G$5:$G$64)</f>
        <v/>
      </c>
      <c r="G8" s="7">
        <f>IF($A8="Direct",0,IFERROR(D8/(SUM($D$5:$D$11)-SUMIF($A$5:$A$11,"Direct",$D$5:$D$11))*SUM($B$5:$B$11)*(1-$E$2),0))</f>
        <v/>
      </c>
    </row>
    <row r="9">
      <c r="A9">
        <f>Channels!A6</f>
        <v/>
      </c>
      <c r="B9" s="7">
        <f>SUMIF(Paths!$I$5:$I$64,$A9,Paths!$G$5:$G$64)</f>
        <v/>
      </c>
      <c r="C9" s="7">
        <f>SUMIF(Paths!$B$5:$B$64,$A9,Paths!$G$5:$G$64)</f>
        <v/>
      </c>
      <c r="D9" s="7">
        <f>SUMPRODUCT((Paths!$B$5:$B$64=$A9)*Paths!$J$5:$J$64*Paths!$G$5:$G$64)+SUMPRODUCT((Paths!$C$5:$C$64=$A9)*Paths!$K$5:$K$64*Paths!$G$5:$G$64)+SUMPRODUCT((Paths!$D$5:$D$64=$A9)*Paths!$L$5:$L$64*Paths!$G$5:$G$64)+SUMPRODUCT((Paths!$E$5:$E$64=$A9)*Paths!$M$5:$M$64*Paths!$G$5:$G$64)+SUMPRODUCT((Paths!$F$5:$F$64=$A9)*Paths!$N$5:$N$64*Paths!$G$5:$G$64)</f>
        <v/>
      </c>
      <c r="E9" s="7">
        <f>SUMPRODUCT((Paths!$B$5:$B$64=$A9)*Paths!$U$5:$U$64*Paths!$G$5:$G$64)+SUMPRODUCT((Paths!$C$5:$C$64=$A9)*Paths!$V$5:$V$64*Paths!$G$5:$G$64)+SUMPRODUCT((Paths!$D$5:$D$64=$A9)*Paths!$W$5:$W$64*Paths!$G$5:$G$64)+SUMPRODUCT((Paths!$E$5:$E$64=$A9)*Paths!$X$5:$X$64*Paths!$G$5:$G$64)+SUMPRODUCT((Paths!$F$5:$F$64=$A9)*Paths!$Y$5:$Y$64*Paths!$G$5:$G$64)</f>
        <v/>
      </c>
      <c r="F9" s="7">
        <f>SUMPRODUCT((Paths!$B$5:$B$64=$A9)*Paths!$Z$5:$Z$64*Paths!$G$5:$G$64)+SUMPRODUCT((Paths!$C$5:$C$64=$A9)*Paths!$AA$5:$AA$64*Paths!$G$5:$G$64)+SUMPRODUCT((Paths!$D$5:$D$64=$A9)*Paths!$AB$5:$AB$64*Paths!$G$5:$G$64)+SUMPRODUCT((Paths!$E$5:$E$64=$A9)*Paths!$AC$5:$AC$64*Paths!$G$5:$G$64)+SUMPRODUCT((Paths!$F$5:$F$64=$A9)*Paths!$AD$5:$AD$64*Paths!$G$5:$G$64)</f>
        <v/>
      </c>
      <c r="G9" s="7">
        <f>IF($A9="Direct",0,IFERROR(D9/(SUM($D$5:$D$11)-SUMIF($A$5:$A$11,"Direct",$D$5:$D$11))*SUM($B$5:$B$11)*(1-$E$2),0))</f>
        <v/>
      </c>
    </row>
    <row r="10">
      <c r="A10">
        <f>Channels!A7</f>
        <v/>
      </c>
      <c r="B10" s="7">
        <f>SUMIF(Paths!$I$5:$I$64,$A10,Paths!$G$5:$G$64)</f>
        <v/>
      </c>
      <c r="C10" s="7">
        <f>SUMIF(Paths!$B$5:$B$64,$A10,Paths!$G$5:$G$64)</f>
        <v/>
      </c>
      <c r="D10" s="7">
        <f>SUMPRODUCT((Paths!$B$5:$B$64=$A10)*Paths!$J$5:$J$64*Paths!$G$5:$G$64)+SUMPRODUCT((Paths!$C$5:$C$64=$A10)*Paths!$K$5:$K$64*Paths!$G$5:$G$64)+SUMPRODUCT((Paths!$D$5:$D$64=$A10)*Paths!$L$5:$L$64*Paths!$G$5:$G$64)+SUMPRODUCT((Paths!$E$5:$E$64=$A10)*Paths!$M$5:$M$64*Paths!$G$5:$G$64)+SUMPRODUCT((Paths!$F$5:$F$64=$A10)*Paths!$N$5:$N$64*Paths!$G$5:$G$64)</f>
        <v/>
      </c>
      <c r="E10" s="7">
        <f>SUMPRODUCT((Paths!$B$5:$B$64=$A10)*Paths!$U$5:$U$64*Paths!$G$5:$G$64)+SUMPRODUCT((Paths!$C$5:$C$64=$A10)*Paths!$V$5:$V$64*Paths!$G$5:$G$64)+SUMPRODUCT((Paths!$D$5:$D$64=$A10)*Paths!$W$5:$W$64*Paths!$G$5:$G$64)+SUMPRODUCT((Paths!$E$5:$E$64=$A10)*Paths!$X$5:$X$64*Paths!$G$5:$G$64)+SUMPRODUCT((Paths!$F$5:$F$64=$A10)*Paths!$Y$5:$Y$64*Paths!$G$5:$G$64)</f>
        <v/>
      </c>
      <c r="F10" s="7">
        <f>SUMPRODUCT((Paths!$B$5:$B$64=$A10)*Paths!$Z$5:$Z$64*Paths!$G$5:$G$64)+SUMPRODUCT((Paths!$C$5:$C$64=$A10)*Paths!$AA$5:$AA$64*Paths!$G$5:$G$64)+SUMPRODUCT((Paths!$D$5:$D$64=$A10)*Paths!$AB$5:$AB$64*Paths!$G$5:$G$64)+SUMPRODUCT((Paths!$E$5:$E$64=$A10)*Paths!$AC$5:$AC$64*Paths!$G$5:$G$64)+SUMPRODUCT((Paths!$F$5:$F$64=$A10)*Paths!$AD$5:$AD$64*Paths!$G$5:$G$64)</f>
        <v/>
      </c>
      <c r="G10" s="7">
        <f>IF($A10="Direct",0,IFERROR(D10/(SUM($D$5:$D$11)-SUMIF($A$5:$A$11,"Direct",$D$5:$D$11))*SUM($B$5:$B$11)*(1-$E$2),0))</f>
        <v/>
      </c>
    </row>
    <row r="11">
      <c r="A11">
        <f>Channels!A8</f>
        <v/>
      </c>
      <c r="B11" s="7">
        <f>SUMIF(Paths!$I$5:$I$64,$A11,Paths!$G$5:$G$64)</f>
        <v/>
      </c>
      <c r="C11" s="7">
        <f>SUMIF(Paths!$B$5:$B$64,$A11,Paths!$G$5:$G$64)</f>
        <v/>
      </c>
      <c r="D11" s="7">
        <f>SUMPRODUCT((Paths!$B$5:$B$64=$A11)*Paths!$J$5:$J$64*Paths!$G$5:$G$64)+SUMPRODUCT((Paths!$C$5:$C$64=$A11)*Paths!$K$5:$K$64*Paths!$G$5:$G$64)+SUMPRODUCT((Paths!$D$5:$D$64=$A11)*Paths!$L$5:$L$64*Paths!$G$5:$G$64)+SUMPRODUCT((Paths!$E$5:$E$64=$A11)*Paths!$M$5:$M$64*Paths!$G$5:$G$64)+SUMPRODUCT((Paths!$F$5:$F$64=$A11)*Paths!$N$5:$N$64*Paths!$G$5:$G$64)</f>
        <v/>
      </c>
      <c r="E11" s="7">
        <f>SUMPRODUCT((Paths!$B$5:$B$64=$A11)*Paths!$U$5:$U$64*Paths!$G$5:$G$64)+SUMPRODUCT((Paths!$C$5:$C$64=$A11)*Paths!$V$5:$V$64*Paths!$G$5:$G$64)+SUMPRODUCT((Paths!$D$5:$D$64=$A11)*Paths!$W$5:$W$64*Paths!$G$5:$G$64)+SUMPRODUCT((Paths!$E$5:$E$64=$A11)*Paths!$X$5:$X$64*Paths!$G$5:$G$64)+SUMPRODUCT((Paths!$F$5:$F$64=$A11)*Paths!$Y$5:$Y$64*Paths!$G$5:$G$64)</f>
        <v/>
      </c>
      <c r="F11" s="7">
        <f>SUMPRODUCT((Paths!$B$5:$B$64=$A11)*Paths!$Z$5:$Z$64*Paths!$G$5:$G$64)+SUMPRODUCT((Paths!$C$5:$C$64=$A11)*Paths!$AA$5:$AA$64*Paths!$G$5:$G$64)+SUMPRODUCT((Paths!$D$5:$D$64=$A11)*Paths!$AB$5:$AB$64*Paths!$G$5:$G$64)+SUMPRODUCT((Paths!$E$5:$E$64=$A11)*Paths!$AC$5:$AC$64*Paths!$G$5:$G$64)+SUMPRODUCT((Paths!$F$5:$F$64=$A11)*Paths!$AD$5:$AD$64*Paths!$G$5:$G$64)</f>
        <v/>
      </c>
      <c r="G11" s="7">
        <f>IF($A11="Direct",0,IFERROR(D11/(SUM($D$5:$D$11)-SUMIF($A$5:$A$11,"Direct",$D$5:$D$11))*SUM($B$5:$B$11)*(1-$E$2),0))</f>
        <v/>
      </c>
    </row>
    <row r="12">
      <c r="A12" s="8" t="inlineStr">
        <is>
          <t>Total</t>
        </is>
      </c>
      <c r="B12" s="9">
        <f>SUM(B5:B11)</f>
        <v/>
      </c>
      <c r="C12" s="9">
        <f>SUM(C5:C11)</f>
        <v/>
      </c>
      <c r="D12" s="9">
        <f>SUM(D5:D11)</f>
        <v/>
      </c>
      <c r="E12" s="9">
        <f>SUM(E5:E11)</f>
        <v/>
      </c>
      <c r="F12" s="9">
        <f>SUM(F5:F11)</f>
        <v/>
      </c>
      <c r="G12" s="9">
        <f>SUM(G5:G11)+G13</f>
        <v/>
      </c>
    </row>
    <row r="13">
      <c r="A13" s="10" t="inlineStr">
        <is>
          <t>Would have happened anyway</t>
        </is>
      </c>
      <c r="B13" s="7" t="n">
        <v>0</v>
      </c>
      <c r="C13" s="7" t="n">
        <v>0</v>
      </c>
      <c r="D13" s="7" t="n">
        <v>0</v>
      </c>
      <c r="E13" s="7" t="n">
        <v>0</v>
      </c>
      <c r="F13" s="7" t="n">
        <v>0</v>
      </c>
      <c r="G13" s="7">
        <f>SUM($B$5:$B$11)*$E$2</f>
        <v/>
      </c>
    </row>
    <row r="15" ht="45" customHeight="1">
      <c r="A15" s="11" t="inlineStr">
        <is>
          <t>The incremental column spreads (1 - baseline share) of conversions across marketing channels in proportion to linear credit, and gives Direct nothing. Swap in shares from your MMM or experiments if you have them.</t>
        </is>
      </c>
    </row>
  </sheetData>
  <mergeCells count="1">
    <mergeCell ref="A15:G15"/>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D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20" customWidth="1" min="3" max="3"/>
    <col width="20" customWidth="1" min="4" max="4"/>
    <col width="20" customWidth="1" min="5" max="5"/>
    <col width="20" customWidth="1" min="6" max="6"/>
    <col width="12" customWidth="1" min="7" max="7"/>
    <col width="20" customWidth="1" min="9" max="9"/>
    <col outlineLevel="1" width="9" customWidth="1" min="10" max="10"/>
    <col outlineLevel="1" width="9" customWidth="1" min="11" max="11"/>
    <col outlineLevel="1" width="9" customWidth="1" min="12" max="12"/>
    <col outlineLevel="1" width="9" customWidth="1" min="13" max="13"/>
    <col outlineLevel="1" width="9" customWidth="1" min="14" max="14"/>
    <col outlineLevel="1" width="9" customWidth="1" min="15" max="15"/>
    <col outlineLevel="1" width="9" customWidth="1" min="16" max="16"/>
    <col outlineLevel="1" width="9" customWidth="1" min="17" max="17"/>
    <col outlineLevel="1" width="9" customWidth="1" min="18" max="18"/>
    <col outlineLevel="1" width="9" customWidth="1" min="19" max="19"/>
    <col outlineLevel="1" width="9" customWidth="1" min="20" max="20"/>
    <col outlineLevel="1" width="9" customWidth="1" min="21" max="21"/>
    <col outlineLevel="1" width="9" customWidth="1" min="22" max="22"/>
    <col outlineLevel="1" width="9" customWidth="1" min="23" max="23"/>
    <col outlineLevel="1" width="9" customWidth="1" min="24" max="24"/>
    <col outlineLevel="1" width="9" customWidth="1" min="25" max="25"/>
    <col outlineLevel="1" width="9" customWidth="1" min="26" max="26"/>
    <col outlineLevel="1" width="9" customWidth="1" min="27" max="27"/>
    <col outlineLevel="1" width="9" customWidth="1" min="28" max="28"/>
    <col outlineLevel="1" width="9" customWidth="1" min="29" max="29"/>
    <col outlineLevel="1" width="9" customWidth="1" min="30" max="30"/>
  </cols>
  <sheetData>
    <row r="1">
      <c r="A1" s="4" t="inlineStr">
        <is>
          <t>Journey paths: touches in order, then conversions. Yellow = input.</t>
        </is>
      </c>
    </row>
    <row r="2">
      <c r="A2" t="inlineStr">
        <is>
          <t>Time-decay half-life (touchpoints)</t>
        </is>
      </c>
      <c r="D2" s="12" t="n">
        <v>1</v>
      </c>
    </row>
    <row r="4">
      <c r="A4" s="6" t="inlineStr">
        <is>
          <t>Path</t>
        </is>
      </c>
      <c r="B4" s="6" t="inlineStr">
        <is>
          <t>Touch 1</t>
        </is>
      </c>
      <c r="C4" s="6" t="inlineStr">
        <is>
          <t>Touch 2</t>
        </is>
      </c>
      <c r="D4" s="6" t="inlineStr">
        <is>
          <t>Touch 3</t>
        </is>
      </c>
      <c r="E4" s="6" t="inlineStr">
        <is>
          <t>Touch 4</t>
        </is>
      </c>
      <c r="F4" s="6" t="inlineStr">
        <is>
          <t>Touch 5</t>
        </is>
      </c>
      <c r="G4" s="6" t="inlineStr">
        <is>
          <t>Conversions</t>
        </is>
      </c>
      <c r="H4" s="6" t="inlineStr">
        <is>
          <t># touches</t>
        </is>
      </c>
      <c r="I4" s="6" t="inlineStr">
        <is>
          <t>Last touch</t>
        </is>
      </c>
      <c r="J4" s="6" t="inlineStr">
        <is>
          <t>Lin w1</t>
        </is>
      </c>
      <c r="K4" s="6" t="inlineStr">
        <is>
          <t>Lin w2</t>
        </is>
      </c>
      <c r="L4" s="6" t="inlineStr">
        <is>
          <t>Lin w3</t>
        </is>
      </c>
      <c r="M4" s="6" t="inlineStr">
        <is>
          <t>Lin w4</t>
        </is>
      </c>
      <c r="N4" s="6" t="inlineStr">
        <is>
          <t>Lin w5</t>
        </is>
      </c>
      <c r="O4" s="6" t="inlineStr">
        <is>
          <t>Decay raw1</t>
        </is>
      </c>
      <c r="P4" s="6" t="inlineStr">
        <is>
          <t>Decay raw2</t>
        </is>
      </c>
      <c r="Q4" s="6" t="inlineStr">
        <is>
          <t>Decay raw3</t>
        </is>
      </c>
      <c r="R4" s="6" t="inlineStr">
        <is>
          <t>Decay raw4</t>
        </is>
      </c>
      <c r="S4" s="6" t="inlineStr">
        <is>
          <t>Decay raw5</t>
        </is>
      </c>
      <c r="T4" s="6" t="inlineStr">
        <is>
          <t>Decay sum</t>
        </is>
      </c>
      <c r="U4" s="6" t="inlineStr">
        <is>
          <t>Decay w1</t>
        </is>
      </c>
      <c r="V4" s="6" t="inlineStr">
        <is>
          <t>Decay w2</t>
        </is>
      </c>
      <c r="W4" s="6" t="inlineStr">
        <is>
          <t>Decay w3</t>
        </is>
      </c>
      <c r="X4" s="6" t="inlineStr">
        <is>
          <t>Decay w4</t>
        </is>
      </c>
      <c r="Y4" s="6" t="inlineStr">
        <is>
          <t>Decay w5</t>
        </is>
      </c>
      <c r="Z4" s="6" t="inlineStr">
        <is>
          <t>Pos w1</t>
        </is>
      </c>
      <c r="AA4" s="6" t="inlineStr">
        <is>
          <t>Pos w2</t>
        </is>
      </c>
      <c r="AB4" s="6" t="inlineStr">
        <is>
          <t>Pos w3</t>
        </is>
      </c>
      <c r="AC4" s="6" t="inlineStr">
        <is>
          <t>Pos w4</t>
        </is>
      </c>
      <c r="AD4" s="6" t="inlineStr">
        <is>
          <t>Pos w5</t>
        </is>
      </c>
    </row>
    <row r="5">
      <c r="A5" t="n">
        <v>1</v>
      </c>
      <c r="B5" s="12" t="inlineStr">
        <is>
          <t>Paid social (view)</t>
        </is>
      </c>
      <c r="C5" s="12" t="inlineStr">
        <is>
          <t>Search (click)</t>
        </is>
      </c>
      <c r="D5" s="12" t="inlineStr">
        <is>
          <t>Direct</t>
        </is>
      </c>
      <c r="E5" s="12" t="n"/>
      <c r="F5" s="12" t="n"/>
      <c r="G5" s="12" t="n">
        <v>60</v>
      </c>
      <c r="H5">
        <f>COUNTA(B5:F5)</f>
        <v/>
      </c>
      <c r="I5">
        <f>IF($H5=0,"",INDEX(B5:F5,1,$H5))</f>
        <v/>
      </c>
      <c r="J5">
        <f>IF(1&lt;=$H5,1/$H5,0)</f>
        <v/>
      </c>
      <c r="K5">
        <f>IF(2&lt;=$H5,1/$H5,0)</f>
        <v/>
      </c>
      <c r="L5">
        <f>IF(3&lt;=$H5,1/$H5,0)</f>
        <v/>
      </c>
      <c r="M5">
        <f>IF(4&lt;=$H5,1/$H5,0)</f>
        <v/>
      </c>
      <c r="N5">
        <f>IF(5&lt;=$H5,1/$H5,0)</f>
        <v/>
      </c>
      <c r="O5">
        <f>IF(1&lt;=$H5,0.5^(($H5-1)/$D$2),0)</f>
        <v/>
      </c>
      <c r="P5">
        <f>IF(2&lt;=$H5,0.5^(($H5-2)/$D$2),0)</f>
        <v/>
      </c>
      <c r="Q5">
        <f>IF(3&lt;=$H5,0.5^(($H5-3)/$D$2),0)</f>
        <v/>
      </c>
      <c r="R5">
        <f>IF(4&lt;=$H5,0.5^(($H5-4)/$D$2),0)</f>
        <v/>
      </c>
      <c r="S5">
        <f>IF(5&lt;=$H5,0.5^(($H5-5)/$D$2),0)</f>
        <v/>
      </c>
      <c r="T5">
        <f>SUM(O5:S5)</f>
        <v/>
      </c>
      <c r="U5">
        <f>IF($T5=0,0,O5/$T5)</f>
        <v/>
      </c>
      <c r="V5">
        <f>IF($T5=0,0,P5/$T5)</f>
        <v/>
      </c>
      <c r="W5">
        <f>IF($T5=0,0,Q5/$T5)</f>
        <v/>
      </c>
      <c r="X5">
        <f>IF($T5=0,0,R5/$T5)</f>
        <v/>
      </c>
      <c r="Y5">
        <f>IF($T5=0,0,S5/$T5)</f>
        <v/>
      </c>
      <c r="Z5">
        <f>IF(1&gt;$H5,0,IF($H5=1,1,IF($H5=2,0.5,IF(OR(1=1,1=$H5),0.4,0.2/($H5-2)))))</f>
        <v/>
      </c>
      <c r="AA5">
        <f>IF(2&gt;$H5,0,IF($H5=1,1,IF($H5=2,0.5,IF(OR(2=1,2=$H5),0.4,0.2/($H5-2)))))</f>
        <v/>
      </c>
      <c r="AB5">
        <f>IF(3&gt;$H5,0,IF($H5=1,1,IF($H5=2,0.5,IF(OR(3=1,3=$H5),0.4,0.2/($H5-2)))))</f>
        <v/>
      </c>
      <c r="AC5">
        <f>IF(4&gt;$H5,0,IF($H5=1,1,IF($H5=2,0.5,IF(OR(4=1,4=$H5),0.4,0.2/($H5-2)))))</f>
        <v/>
      </c>
      <c r="AD5">
        <f>IF(5&gt;$H5,0,IF($H5=1,1,IF($H5=2,0.5,IF(OR(5=1,5=$H5),0.4,0.2/($H5-2)))))</f>
        <v/>
      </c>
    </row>
    <row r="6">
      <c r="A6" t="n">
        <v>2</v>
      </c>
      <c r="B6" s="12" t="inlineStr">
        <is>
          <t>Search (click)</t>
        </is>
      </c>
      <c r="C6" s="12" t="n"/>
      <c r="D6" s="12" t="n"/>
      <c r="E6" s="12" t="n"/>
      <c r="F6" s="12" t="n"/>
      <c r="G6" s="12" t="n">
        <v>70</v>
      </c>
      <c r="H6">
        <f>COUNTA(B6:F6)</f>
        <v/>
      </c>
      <c r="I6">
        <f>IF($H6=0,"",INDEX(B6:F6,1,$H6))</f>
        <v/>
      </c>
      <c r="J6">
        <f>IF(1&lt;=$H6,1/$H6,0)</f>
        <v/>
      </c>
      <c r="K6">
        <f>IF(2&lt;=$H6,1/$H6,0)</f>
        <v/>
      </c>
      <c r="L6">
        <f>IF(3&lt;=$H6,1/$H6,0)</f>
        <v/>
      </c>
      <c r="M6">
        <f>IF(4&lt;=$H6,1/$H6,0)</f>
        <v/>
      </c>
      <c r="N6">
        <f>IF(5&lt;=$H6,1/$H6,0)</f>
        <v/>
      </c>
      <c r="O6">
        <f>IF(1&lt;=$H6,0.5^(($H6-1)/$D$2),0)</f>
        <v/>
      </c>
      <c r="P6">
        <f>IF(2&lt;=$H6,0.5^(($H6-2)/$D$2),0)</f>
        <v/>
      </c>
      <c r="Q6">
        <f>IF(3&lt;=$H6,0.5^(($H6-3)/$D$2),0)</f>
        <v/>
      </c>
      <c r="R6">
        <f>IF(4&lt;=$H6,0.5^(($H6-4)/$D$2),0)</f>
        <v/>
      </c>
      <c r="S6">
        <f>IF(5&lt;=$H6,0.5^(($H6-5)/$D$2),0)</f>
        <v/>
      </c>
      <c r="T6">
        <f>SUM(O6:S6)</f>
        <v/>
      </c>
      <c r="U6">
        <f>IF($T6=0,0,O6/$T6)</f>
        <v/>
      </c>
      <c r="V6">
        <f>IF($T6=0,0,P6/$T6)</f>
        <v/>
      </c>
      <c r="W6">
        <f>IF($T6=0,0,Q6/$T6)</f>
        <v/>
      </c>
      <c r="X6">
        <f>IF($T6=0,0,R6/$T6)</f>
        <v/>
      </c>
      <c r="Y6">
        <f>IF($T6=0,0,S6/$T6)</f>
        <v/>
      </c>
      <c r="Z6">
        <f>IF(1&gt;$H6,0,IF($H6=1,1,IF($H6=2,0.5,IF(OR(1=1,1=$H6),0.4,0.2/($H6-2)))))</f>
        <v/>
      </c>
      <c r="AA6">
        <f>IF(2&gt;$H6,0,IF($H6=1,1,IF($H6=2,0.5,IF(OR(2=1,2=$H6),0.4,0.2/($H6-2)))))</f>
        <v/>
      </c>
      <c r="AB6">
        <f>IF(3&gt;$H6,0,IF($H6=1,1,IF($H6=2,0.5,IF(OR(3=1,3=$H6),0.4,0.2/($H6-2)))))</f>
        <v/>
      </c>
      <c r="AC6">
        <f>IF(4&gt;$H6,0,IF($H6=1,1,IF($H6=2,0.5,IF(OR(4=1,4=$H6),0.4,0.2/($H6-2)))))</f>
        <v/>
      </c>
      <c r="AD6">
        <f>IF(5&gt;$H6,0,IF($H6=1,1,IF($H6=2,0.5,IF(OR(5=1,5=$H6),0.4,0.2/($H6-2)))))</f>
        <v/>
      </c>
    </row>
    <row r="7">
      <c r="A7" t="n">
        <v>3</v>
      </c>
      <c r="B7" s="12" t="inlineStr">
        <is>
          <t>Paid social (view)</t>
        </is>
      </c>
      <c r="C7" s="12" t="inlineStr">
        <is>
          <t>Email</t>
        </is>
      </c>
      <c r="D7" s="12" t="inlineStr">
        <is>
          <t>Direct</t>
        </is>
      </c>
      <c r="E7" s="12" t="n"/>
      <c r="F7" s="12" t="n"/>
      <c r="G7" s="12" t="n">
        <v>40</v>
      </c>
      <c r="H7">
        <f>COUNTA(B7:F7)</f>
        <v/>
      </c>
      <c r="I7">
        <f>IF($H7=0,"",INDEX(B7:F7,1,$H7))</f>
        <v/>
      </c>
      <c r="J7">
        <f>IF(1&lt;=$H7,1/$H7,0)</f>
        <v/>
      </c>
      <c r="K7">
        <f>IF(2&lt;=$H7,1/$H7,0)</f>
        <v/>
      </c>
      <c r="L7">
        <f>IF(3&lt;=$H7,1/$H7,0)</f>
        <v/>
      </c>
      <c r="M7">
        <f>IF(4&lt;=$H7,1/$H7,0)</f>
        <v/>
      </c>
      <c r="N7">
        <f>IF(5&lt;=$H7,1/$H7,0)</f>
        <v/>
      </c>
      <c r="O7">
        <f>IF(1&lt;=$H7,0.5^(($H7-1)/$D$2),0)</f>
        <v/>
      </c>
      <c r="P7">
        <f>IF(2&lt;=$H7,0.5^(($H7-2)/$D$2),0)</f>
        <v/>
      </c>
      <c r="Q7">
        <f>IF(3&lt;=$H7,0.5^(($H7-3)/$D$2),0)</f>
        <v/>
      </c>
      <c r="R7">
        <f>IF(4&lt;=$H7,0.5^(($H7-4)/$D$2),0)</f>
        <v/>
      </c>
      <c r="S7">
        <f>IF(5&lt;=$H7,0.5^(($H7-5)/$D$2),0)</f>
        <v/>
      </c>
      <c r="T7">
        <f>SUM(O7:S7)</f>
        <v/>
      </c>
      <c r="U7">
        <f>IF($T7=0,0,O7/$T7)</f>
        <v/>
      </c>
      <c r="V7">
        <f>IF($T7=0,0,P7/$T7)</f>
        <v/>
      </c>
      <c r="W7">
        <f>IF($T7=0,0,Q7/$T7)</f>
        <v/>
      </c>
      <c r="X7">
        <f>IF($T7=0,0,R7/$T7)</f>
        <v/>
      </c>
      <c r="Y7">
        <f>IF($T7=0,0,S7/$T7)</f>
        <v/>
      </c>
      <c r="Z7">
        <f>IF(1&gt;$H7,0,IF($H7=1,1,IF($H7=2,0.5,IF(OR(1=1,1=$H7),0.4,0.2/($H7-2)))))</f>
        <v/>
      </c>
      <c r="AA7">
        <f>IF(2&gt;$H7,0,IF($H7=1,1,IF($H7=2,0.5,IF(OR(2=1,2=$H7),0.4,0.2/($H7-2)))))</f>
        <v/>
      </c>
      <c r="AB7">
        <f>IF(3&gt;$H7,0,IF($H7=1,1,IF($H7=2,0.5,IF(OR(3=1,3=$H7),0.4,0.2/($H7-2)))))</f>
        <v/>
      </c>
      <c r="AC7">
        <f>IF(4&gt;$H7,0,IF($H7=1,1,IF($H7=2,0.5,IF(OR(4=1,4=$H7),0.4,0.2/($H7-2)))))</f>
        <v/>
      </c>
      <c r="AD7">
        <f>IF(5&gt;$H7,0,IF($H7=1,1,IF($H7=2,0.5,IF(OR(5=1,5=$H7),0.4,0.2/($H7-2)))))</f>
        <v/>
      </c>
    </row>
    <row r="8">
      <c r="A8" t="n">
        <v>4</v>
      </c>
      <c r="B8" s="12" t="inlineStr">
        <is>
          <t>Direct</t>
        </is>
      </c>
      <c r="C8" s="12" t="n"/>
      <c r="D8" s="12" t="n"/>
      <c r="E8" s="12" t="n"/>
      <c r="F8" s="12" t="n"/>
      <c r="G8" s="12" t="n">
        <v>90</v>
      </c>
      <c r="H8">
        <f>COUNTA(B8:F8)</f>
        <v/>
      </c>
      <c r="I8">
        <f>IF($H8=0,"",INDEX(B8:F8,1,$H8))</f>
        <v/>
      </c>
      <c r="J8">
        <f>IF(1&lt;=$H8,1/$H8,0)</f>
        <v/>
      </c>
      <c r="K8">
        <f>IF(2&lt;=$H8,1/$H8,0)</f>
        <v/>
      </c>
      <c r="L8">
        <f>IF(3&lt;=$H8,1/$H8,0)</f>
        <v/>
      </c>
      <c r="M8">
        <f>IF(4&lt;=$H8,1/$H8,0)</f>
        <v/>
      </c>
      <c r="N8">
        <f>IF(5&lt;=$H8,1/$H8,0)</f>
        <v/>
      </c>
      <c r="O8">
        <f>IF(1&lt;=$H8,0.5^(($H8-1)/$D$2),0)</f>
        <v/>
      </c>
      <c r="P8">
        <f>IF(2&lt;=$H8,0.5^(($H8-2)/$D$2),0)</f>
        <v/>
      </c>
      <c r="Q8">
        <f>IF(3&lt;=$H8,0.5^(($H8-3)/$D$2),0)</f>
        <v/>
      </c>
      <c r="R8">
        <f>IF(4&lt;=$H8,0.5^(($H8-4)/$D$2),0)</f>
        <v/>
      </c>
      <c r="S8">
        <f>IF(5&lt;=$H8,0.5^(($H8-5)/$D$2),0)</f>
        <v/>
      </c>
      <c r="T8">
        <f>SUM(O8:S8)</f>
        <v/>
      </c>
      <c r="U8">
        <f>IF($T8=0,0,O8/$T8)</f>
        <v/>
      </c>
      <c r="V8">
        <f>IF($T8=0,0,P8/$T8)</f>
        <v/>
      </c>
      <c r="W8">
        <f>IF($T8=0,0,Q8/$T8)</f>
        <v/>
      </c>
      <c r="X8">
        <f>IF($T8=0,0,R8/$T8)</f>
        <v/>
      </c>
      <c r="Y8">
        <f>IF($T8=0,0,S8/$T8)</f>
        <v/>
      </c>
      <c r="Z8">
        <f>IF(1&gt;$H8,0,IF($H8=1,1,IF($H8=2,0.5,IF(OR(1=1,1=$H8),0.4,0.2/($H8-2)))))</f>
        <v/>
      </c>
      <c r="AA8">
        <f>IF(2&gt;$H8,0,IF($H8=1,1,IF($H8=2,0.5,IF(OR(2=1,2=$H8),0.4,0.2/($H8-2)))))</f>
        <v/>
      </c>
      <c r="AB8">
        <f>IF(3&gt;$H8,0,IF($H8=1,1,IF($H8=2,0.5,IF(OR(3=1,3=$H8),0.4,0.2/($H8-2)))))</f>
        <v/>
      </c>
      <c r="AC8">
        <f>IF(4&gt;$H8,0,IF($H8=1,1,IF($H8=2,0.5,IF(OR(4=1,4=$H8),0.4,0.2/($H8-2)))))</f>
        <v/>
      </c>
      <c r="AD8">
        <f>IF(5&gt;$H8,0,IF($H8=1,1,IF($H8=2,0.5,IF(OR(5=1,5=$H8),0.4,0.2/($H8-2)))))</f>
        <v/>
      </c>
    </row>
    <row r="9">
      <c r="A9" t="n">
        <v>5</v>
      </c>
      <c r="B9" s="12" t="inlineStr">
        <is>
          <t>Paid social (click)</t>
        </is>
      </c>
      <c r="C9" s="12" t="inlineStr">
        <is>
          <t>Search (click)</t>
        </is>
      </c>
      <c r="D9" s="12" t="n"/>
      <c r="E9" s="12" t="n"/>
      <c r="F9" s="12" t="n"/>
      <c r="G9" s="12" t="n">
        <v>36</v>
      </c>
      <c r="H9">
        <f>COUNTA(B9:F9)</f>
        <v/>
      </c>
      <c r="I9">
        <f>IF($H9=0,"",INDEX(B9:F9,1,$H9))</f>
        <v/>
      </c>
      <c r="J9">
        <f>IF(1&lt;=$H9,1/$H9,0)</f>
        <v/>
      </c>
      <c r="K9">
        <f>IF(2&lt;=$H9,1/$H9,0)</f>
        <v/>
      </c>
      <c r="L9">
        <f>IF(3&lt;=$H9,1/$H9,0)</f>
        <v/>
      </c>
      <c r="M9">
        <f>IF(4&lt;=$H9,1/$H9,0)</f>
        <v/>
      </c>
      <c r="N9">
        <f>IF(5&lt;=$H9,1/$H9,0)</f>
        <v/>
      </c>
      <c r="O9">
        <f>IF(1&lt;=$H9,0.5^(($H9-1)/$D$2),0)</f>
        <v/>
      </c>
      <c r="P9">
        <f>IF(2&lt;=$H9,0.5^(($H9-2)/$D$2),0)</f>
        <v/>
      </c>
      <c r="Q9">
        <f>IF(3&lt;=$H9,0.5^(($H9-3)/$D$2),0)</f>
        <v/>
      </c>
      <c r="R9">
        <f>IF(4&lt;=$H9,0.5^(($H9-4)/$D$2),0)</f>
        <v/>
      </c>
      <c r="S9">
        <f>IF(5&lt;=$H9,0.5^(($H9-5)/$D$2),0)</f>
        <v/>
      </c>
      <c r="T9">
        <f>SUM(O9:S9)</f>
        <v/>
      </c>
      <c r="U9">
        <f>IF($T9=0,0,O9/$T9)</f>
        <v/>
      </c>
      <c r="V9">
        <f>IF($T9=0,0,P9/$T9)</f>
        <v/>
      </c>
      <c r="W9">
        <f>IF($T9=0,0,Q9/$T9)</f>
        <v/>
      </c>
      <c r="X9">
        <f>IF($T9=0,0,R9/$T9)</f>
        <v/>
      </c>
      <c r="Y9">
        <f>IF($T9=0,0,S9/$T9)</f>
        <v/>
      </c>
      <c r="Z9">
        <f>IF(1&gt;$H9,0,IF($H9=1,1,IF($H9=2,0.5,IF(OR(1=1,1=$H9),0.4,0.2/($H9-2)))))</f>
        <v/>
      </c>
      <c r="AA9">
        <f>IF(2&gt;$H9,0,IF($H9=1,1,IF($H9=2,0.5,IF(OR(2=1,2=$H9),0.4,0.2/($H9-2)))))</f>
        <v/>
      </c>
      <c r="AB9">
        <f>IF(3&gt;$H9,0,IF($H9=1,1,IF($H9=2,0.5,IF(OR(3=1,3=$H9),0.4,0.2/($H9-2)))))</f>
        <v/>
      </c>
      <c r="AC9">
        <f>IF(4&gt;$H9,0,IF($H9=1,1,IF($H9=2,0.5,IF(OR(4=1,4=$H9),0.4,0.2/($H9-2)))))</f>
        <v/>
      </c>
      <c r="AD9">
        <f>IF(5&gt;$H9,0,IF($H9=1,1,IF($H9=2,0.5,IF(OR(5=1,5=$H9),0.4,0.2/($H9-2)))))</f>
        <v/>
      </c>
    </row>
    <row r="10">
      <c r="A10" t="n">
        <v>6</v>
      </c>
      <c r="B10" s="12" t="inlineStr">
        <is>
          <t>Email</t>
        </is>
      </c>
      <c r="C10" s="12" t="inlineStr">
        <is>
          <t>Direct</t>
        </is>
      </c>
      <c r="D10" s="12" t="n"/>
      <c r="E10" s="12" t="n"/>
      <c r="F10" s="12" t="n"/>
      <c r="G10" s="12" t="n">
        <v>38</v>
      </c>
      <c r="H10">
        <f>COUNTA(B10:F10)</f>
        <v/>
      </c>
      <c r="I10">
        <f>IF($H10=0,"",INDEX(B10:F10,1,$H10))</f>
        <v/>
      </c>
      <c r="J10">
        <f>IF(1&lt;=$H10,1/$H10,0)</f>
        <v/>
      </c>
      <c r="K10">
        <f>IF(2&lt;=$H10,1/$H10,0)</f>
        <v/>
      </c>
      <c r="L10">
        <f>IF(3&lt;=$H10,1/$H10,0)</f>
        <v/>
      </c>
      <c r="M10">
        <f>IF(4&lt;=$H10,1/$H10,0)</f>
        <v/>
      </c>
      <c r="N10">
        <f>IF(5&lt;=$H10,1/$H10,0)</f>
        <v/>
      </c>
      <c r="O10">
        <f>IF(1&lt;=$H10,0.5^(($H10-1)/$D$2),0)</f>
        <v/>
      </c>
      <c r="P10">
        <f>IF(2&lt;=$H10,0.5^(($H10-2)/$D$2),0)</f>
        <v/>
      </c>
      <c r="Q10">
        <f>IF(3&lt;=$H10,0.5^(($H10-3)/$D$2),0)</f>
        <v/>
      </c>
      <c r="R10">
        <f>IF(4&lt;=$H10,0.5^(($H10-4)/$D$2),0)</f>
        <v/>
      </c>
      <c r="S10">
        <f>IF(5&lt;=$H10,0.5^(($H10-5)/$D$2),0)</f>
        <v/>
      </c>
      <c r="T10">
        <f>SUM(O10:S10)</f>
        <v/>
      </c>
      <c r="U10">
        <f>IF($T10=0,0,O10/$T10)</f>
        <v/>
      </c>
      <c r="V10">
        <f>IF($T10=0,0,P10/$T10)</f>
        <v/>
      </c>
      <c r="W10">
        <f>IF($T10=0,0,Q10/$T10)</f>
        <v/>
      </c>
      <c r="X10">
        <f>IF($T10=0,0,R10/$T10)</f>
        <v/>
      </c>
      <c r="Y10">
        <f>IF($T10=0,0,S10/$T10)</f>
        <v/>
      </c>
      <c r="Z10">
        <f>IF(1&gt;$H10,0,IF($H10=1,1,IF($H10=2,0.5,IF(OR(1=1,1=$H10),0.4,0.2/($H10-2)))))</f>
        <v/>
      </c>
      <c r="AA10">
        <f>IF(2&gt;$H10,0,IF($H10=1,1,IF($H10=2,0.5,IF(OR(2=1,2=$H10),0.4,0.2/($H10-2)))))</f>
        <v/>
      </c>
      <c r="AB10">
        <f>IF(3&gt;$H10,0,IF($H10=1,1,IF($H10=2,0.5,IF(OR(3=1,3=$H10),0.4,0.2/($H10-2)))))</f>
        <v/>
      </c>
      <c r="AC10">
        <f>IF(4&gt;$H10,0,IF($H10=1,1,IF($H10=2,0.5,IF(OR(4=1,4=$H10),0.4,0.2/($H10-2)))))</f>
        <v/>
      </c>
      <c r="AD10">
        <f>IF(5&gt;$H10,0,IF($H10=1,1,IF($H10=2,0.5,IF(OR(5=1,5=$H10),0.4,0.2/($H10-2)))))</f>
        <v/>
      </c>
    </row>
    <row r="11">
      <c r="A11" t="n">
        <v>7</v>
      </c>
      <c r="B11" s="12" t="inlineStr">
        <is>
          <t>Paid social (view)</t>
        </is>
      </c>
      <c r="C11" s="12" t="inlineStr">
        <is>
          <t>Search (click)</t>
        </is>
      </c>
      <c r="D11" s="12" t="n"/>
      <c r="E11" s="12" t="n"/>
      <c r="F11" s="12" t="n"/>
      <c r="G11" s="12" t="n">
        <v>42</v>
      </c>
      <c r="H11">
        <f>COUNTA(B11:F11)</f>
        <v/>
      </c>
      <c r="I11">
        <f>IF($H11=0,"",INDEX(B11:F11,1,$H11))</f>
        <v/>
      </c>
      <c r="J11">
        <f>IF(1&lt;=$H11,1/$H11,0)</f>
        <v/>
      </c>
      <c r="K11">
        <f>IF(2&lt;=$H11,1/$H11,0)</f>
        <v/>
      </c>
      <c r="L11">
        <f>IF(3&lt;=$H11,1/$H11,0)</f>
        <v/>
      </c>
      <c r="M11">
        <f>IF(4&lt;=$H11,1/$H11,0)</f>
        <v/>
      </c>
      <c r="N11">
        <f>IF(5&lt;=$H11,1/$H11,0)</f>
        <v/>
      </c>
      <c r="O11">
        <f>IF(1&lt;=$H11,0.5^(($H11-1)/$D$2),0)</f>
        <v/>
      </c>
      <c r="P11">
        <f>IF(2&lt;=$H11,0.5^(($H11-2)/$D$2),0)</f>
        <v/>
      </c>
      <c r="Q11">
        <f>IF(3&lt;=$H11,0.5^(($H11-3)/$D$2),0)</f>
        <v/>
      </c>
      <c r="R11">
        <f>IF(4&lt;=$H11,0.5^(($H11-4)/$D$2),0)</f>
        <v/>
      </c>
      <c r="S11">
        <f>IF(5&lt;=$H11,0.5^(($H11-5)/$D$2),0)</f>
        <v/>
      </c>
      <c r="T11">
        <f>SUM(O11:S11)</f>
        <v/>
      </c>
      <c r="U11">
        <f>IF($T11=0,0,O11/$T11)</f>
        <v/>
      </c>
      <c r="V11">
        <f>IF($T11=0,0,P11/$T11)</f>
        <v/>
      </c>
      <c r="W11">
        <f>IF($T11=0,0,Q11/$T11)</f>
        <v/>
      </c>
      <c r="X11">
        <f>IF($T11=0,0,R11/$T11)</f>
        <v/>
      </c>
      <c r="Y11">
        <f>IF($T11=0,0,S11/$T11)</f>
        <v/>
      </c>
      <c r="Z11">
        <f>IF(1&gt;$H11,0,IF($H11=1,1,IF($H11=2,0.5,IF(OR(1=1,1=$H11),0.4,0.2/($H11-2)))))</f>
        <v/>
      </c>
      <c r="AA11">
        <f>IF(2&gt;$H11,0,IF($H11=1,1,IF($H11=2,0.5,IF(OR(2=1,2=$H11),0.4,0.2/($H11-2)))))</f>
        <v/>
      </c>
      <c r="AB11">
        <f>IF(3&gt;$H11,0,IF($H11=1,1,IF($H11=2,0.5,IF(OR(3=1,3=$H11),0.4,0.2/($H11-2)))))</f>
        <v/>
      </c>
      <c r="AC11">
        <f>IF(4&gt;$H11,0,IF($H11=1,1,IF($H11=2,0.5,IF(OR(4=1,4=$H11),0.4,0.2/($H11-2)))))</f>
        <v/>
      </c>
      <c r="AD11">
        <f>IF(5&gt;$H11,0,IF($H11=1,1,IF($H11=2,0.5,IF(OR(5=1,5=$H11),0.4,0.2/($H11-2)))))</f>
        <v/>
      </c>
    </row>
    <row r="12">
      <c r="A12" t="n">
        <v>8</v>
      </c>
      <c r="B12" s="12" t="inlineStr">
        <is>
          <t>Paid social (view)</t>
        </is>
      </c>
      <c r="C12" s="12" t="n"/>
      <c r="D12" s="12" t="n"/>
      <c r="E12" s="12" t="n"/>
      <c r="F12" s="12" t="n"/>
      <c r="G12" s="12" t="n">
        <v>20</v>
      </c>
      <c r="H12">
        <f>COUNTA(B12:F12)</f>
        <v/>
      </c>
      <c r="I12">
        <f>IF($H12=0,"",INDEX(B12:F12,1,$H12))</f>
        <v/>
      </c>
      <c r="J12">
        <f>IF(1&lt;=$H12,1/$H12,0)</f>
        <v/>
      </c>
      <c r="K12">
        <f>IF(2&lt;=$H12,1/$H12,0)</f>
        <v/>
      </c>
      <c r="L12">
        <f>IF(3&lt;=$H12,1/$H12,0)</f>
        <v/>
      </c>
      <c r="M12">
        <f>IF(4&lt;=$H12,1/$H12,0)</f>
        <v/>
      </c>
      <c r="N12">
        <f>IF(5&lt;=$H12,1/$H12,0)</f>
        <v/>
      </c>
      <c r="O12">
        <f>IF(1&lt;=$H12,0.5^(($H12-1)/$D$2),0)</f>
        <v/>
      </c>
      <c r="P12">
        <f>IF(2&lt;=$H12,0.5^(($H12-2)/$D$2),0)</f>
        <v/>
      </c>
      <c r="Q12">
        <f>IF(3&lt;=$H12,0.5^(($H12-3)/$D$2),0)</f>
        <v/>
      </c>
      <c r="R12">
        <f>IF(4&lt;=$H12,0.5^(($H12-4)/$D$2),0)</f>
        <v/>
      </c>
      <c r="S12">
        <f>IF(5&lt;=$H12,0.5^(($H12-5)/$D$2),0)</f>
        <v/>
      </c>
      <c r="T12">
        <f>SUM(O12:S12)</f>
        <v/>
      </c>
      <c r="U12">
        <f>IF($T12=0,0,O12/$T12)</f>
        <v/>
      </c>
      <c r="V12">
        <f>IF($T12=0,0,P12/$T12)</f>
        <v/>
      </c>
      <c r="W12">
        <f>IF($T12=0,0,Q12/$T12)</f>
        <v/>
      </c>
      <c r="X12">
        <f>IF($T12=0,0,R12/$T12)</f>
        <v/>
      </c>
      <c r="Y12">
        <f>IF($T12=0,0,S12/$T12)</f>
        <v/>
      </c>
      <c r="Z12">
        <f>IF(1&gt;$H12,0,IF($H12=1,1,IF($H12=2,0.5,IF(OR(1=1,1=$H12),0.4,0.2/($H12-2)))))</f>
        <v/>
      </c>
      <c r="AA12">
        <f>IF(2&gt;$H12,0,IF($H12=1,1,IF($H12=2,0.5,IF(OR(2=1,2=$H12),0.4,0.2/($H12-2)))))</f>
        <v/>
      </c>
      <c r="AB12">
        <f>IF(3&gt;$H12,0,IF($H12=1,1,IF($H12=2,0.5,IF(OR(3=1,3=$H12),0.4,0.2/($H12-2)))))</f>
        <v/>
      </c>
      <c r="AC12">
        <f>IF(4&gt;$H12,0,IF($H12=1,1,IF($H12=2,0.5,IF(OR(4=1,4=$H12),0.4,0.2/($H12-2)))))</f>
        <v/>
      </c>
      <c r="AD12">
        <f>IF(5&gt;$H12,0,IF($H12=1,1,IF($H12=2,0.5,IF(OR(5=1,5=$H12),0.4,0.2/($H12-2)))))</f>
        <v/>
      </c>
    </row>
    <row r="13">
      <c r="A13" t="n">
        <v>9</v>
      </c>
      <c r="B13" s="12" t="inlineStr">
        <is>
          <t>Email</t>
        </is>
      </c>
      <c r="C13" s="12" t="n"/>
      <c r="D13" s="12" t="n"/>
      <c r="E13" s="12" t="n"/>
      <c r="F13" s="12" t="n"/>
      <c r="G13" s="12" t="n">
        <v>30</v>
      </c>
      <c r="H13">
        <f>COUNTA(B13:F13)</f>
        <v/>
      </c>
      <c r="I13">
        <f>IF($H13=0,"",INDEX(B13:F13,1,$H13))</f>
        <v/>
      </c>
      <c r="J13">
        <f>IF(1&lt;=$H13,1/$H13,0)</f>
        <v/>
      </c>
      <c r="K13">
        <f>IF(2&lt;=$H13,1/$H13,0)</f>
        <v/>
      </c>
      <c r="L13">
        <f>IF(3&lt;=$H13,1/$H13,0)</f>
        <v/>
      </c>
      <c r="M13">
        <f>IF(4&lt;=$H13,1/$H13,0)</f>
        <v/>
      </c>
      <c r="N13">
        <f>IF(5&lt;=$H13,1/$H13,0)</f>
        <v/>
      </c>
      <c r="O13">
        <f>IF(1&lt;=$H13,0.5^(($H13-1)/$D$2),0)</f>
        <v/>
      </c>
      <c r="P13">
        <f>IF(2&lt;=$H13,0.5^(($H13-2)/$D$2),0)</f>
        <v/>
      </c>
      <c r="Q13">
        <f>IF(3&lt;=$H13,0.5^(($H13-3)/$D$2),0)</f>
        <v/>
      </c>
      <c r="R13">
        <f>IF(4&lt;=$H13,0.5^(($H13-4)/$D$2),0)</f>
        <v/>
      </c>
      <c r="S13">
        <f>IF(5&lt;=$H13,0.5^(($H13-5)/$D$2),0)</f>
        <v/>
      </c>
      <c r="T13">
        <f>SUM(O13:S13)</f>
        <v/>
      </c>
      <c r="U13">
        <f>IF($T13=0,0,O13/$T13)</f>
        <v/>
      </c>
      <c r="V13">
        <f>IF($T13=0,0,P13/$T13)</f>
        <v/>
      </c>
      <c r="W13">
        <f>IF($T13=0,0,Q13/$T13)</f>
        <v/>
      </c>
      <c r="X13">
        <f>IF($T13=0,0,R13/$T13)</f>
        <v/>
      </c>
      <c r="Y13">
        <f>IF($T13=0,0,S13/$T13)</f>
        <v/>
      </c>
      <c r="Z13">
        <f>IF(1&gt;$H13,0,IF($H13=1,1,IF($H13=2,0.5,IF(OR(1=1,1=$H13),0.4,0.2/($H13-2)))))</f>
        <v/>
      </c>
      <c r="AA13">
        <f>IF(2&gt;$H13,0,IF($H13=1,1,IF($H13=2,0.5,IF(OR(2=1,2=$H13),0.4,0.2/($H13-2)))))</f>
        <v/>
      </c>
      <c r="AB13">
        <f>IF(3&gt;$H13,0,IF($H13=1,1,IF($H13=2,0.5,IF(OR(3=1,3=$H13),0.4,0.2/($H13-2)))))</f>
        <v/>
      </c>
      <c r="AC13">
        <f>IF(4&gt;$H13,0,IF($H13=1,1,IF($H13=2,0.5,IF(OR(4=1,4=$H13),0.4,0.2/($H13-2)))))</f>
        <v/>
      </c>
      <c r="AD13">
        <f>IF(5&gt;$H13,0,IF($H13=1,1,IF($H13=2,0.5,IF(OR(5=1,5=$H13),0.4,0.2/($H13-2)))))</f>
        <v/>
      </c>
    </row>
    <row r="14">
      <c r="A14" t="n">
        <v>10</v>
      </c>
      <c r="B14" s="12" t="inlineStr">
        <is>
          <t>Paid social (view)</t>
        </is>
      </c>
      <c r="C14" s="12" t="inlineStr">
        <is>
          <t>Direct</t>
        </is>
      </c>
      <c r="D14" s="12" t="n"/>
      <c r="E14" s="12" t="n"/>
      <c r="F14" s="12" t="n"/>
      <c r="G14" s="12" t="n">
        <v>30</v>
      </c>
      <c r="H14">
        <f>COUNTA(B14:F14)</f>
        <v/>
      </c>
      <c r="I14">
        <f>IF($H14=0,"",INDEX(B14:F14,1,$H14))</f>
        <v/>
      </c>
      <c r="J14">
        <f>IF(1&lt;=$H14,1/$H14,0)</f>
        <v/>
      </c>
      <c r="K14">
        <f>IF(2&lt;=$H14,1/$H14,0)</f>
        <v/>
      </c>
      <c r="L14">
        <f>IF(3&lt;=$H14,1/$H14,0)</f>
        <v/>
      </c>
      <c r="M14">
        <f>IF(4&lt;=$H14,1/$H14,0)</f>
        <v/>
      </c>
      <c r="N14">
        <f>IF(5&lt;=$H14,1/$H14,0)</f>
        <v/>
      </c>
      <c r="O14">
        <f>IF(1&lt;=$H14,0.5^(($H14-1)/$D$2),0)</f>
        <v/>
      </c>
      <c r="P14">
        <f>IF(2&lt;=$H14,0.5^(($H14-2)/$D$2),0)</f>
        <v/>
      </c>
      <c r="Q14">
        <f>IF(3&lt;=$H14,0.5^(($H14-3)/$D$2),0)</f>
        <v/>
      </c>
      <c r="R14">
        <f>IF(4&lt;=$H14,0.5^(($H14-4)/$D$2),0)</f>
        <v/>
      </c>
      <c r="S14">
        <f>IF(5&lt;=$H14,0.5^(($H14-5)/$D$2),0)</f>
        <v/>
      </c>
      <c r="T14">
        <f>SUM(O14:S14)</f>
        <v/>
      </c>
      <c r="U14">
        <f>IF($T14=0,0,O14/$T14)</f>
        <v/>
      </c>
      <c r="V14">
        <f>IF($T14=0,0,P14/$T14)</f>
        <v/>
      </c>
      <c r="W14">
        <f>IF($T14=0,0,Q14/$T14)</f>
        <v/>
      </c>
      <c r="X14">
        <f>IF($T14=0,0,R14/$T14)</f>
        <v/>
      </c>
      <c r="Y14">
        <f>IF($T14=0,0,S14/$T14)</f>
        <v/>
      </c>
      <c r="Z14">
        <f>IF(1&gt;$H14,0,IF($H14=1,1,IF($H14=2,0.5,IF(OR(1=1,1=$H14),0.4,0.2/($H14-2)))))</f>
        <v/>
      </c>
      <c r="AA14">
        <f>IF(2&gt;$H14,0,IF($H14=1,1,IF($H14=2,0.5,IF(OR(2=1,2=$H14),0.4,0.2/($H14-2)))))</f>
        <v/>
      </c>
      <c r="AB14">
        <f>IF(3&gt;$H14,0,IF($H14=1,1,IF($H14=2,0.5,IF(OR(3=1,3=$H14),0.4,0.2/($H14-2)))))</f>
        <v/>
      </c>
      <c r="AC14">
        <f>IF(4&gt;$H14,0,IF($H14=1,1,IF($H14=2,0.5,IF(OR(4=1,4=$H14),0.4,0.2/($H14-2)))))</f>
        <v/>
      </c>
      <c r="AD14">
        <f>IF(5&gt;$H14,0,IF($H14=1,1,IF($H14=2,0.5,IF(OR(5=1,5=$H14),0.4,0.2/($H14-2)))))</f>
        <v/>
      </c>
    </row>
    <row r="15">
      <c r="A15" t="n">
        <v>11</v>
      </c>
      <c r="B15" s="12" t="n"/>
      <c r="C15" s="12" t="n"/>
      <c r="D15" s="12" t="n"/>
      <c r="E15" s="12" t="n"/>
      <c r="F15" s="12" t="n"/>
      <c r="G15" s="12" t="n"/>
      <c r="H15">
        <f>COUNTA(B15:F15)</f>
        <v/>
      </c>
      <c r="I15">
        <f>IF($H15=0,"",INDEX(B15:F15,1,$H15))</f>
        <v/>
      </c>
      <c r="J15">
        <f>IF(1&lt;=$H15,1/$H15,0)</f>
        <v/>
      </c>
      <c r="K15">
        <f>IF(2&lt;=$H15,1/$H15,0)</f>
        <v/>
      </c>
      <c r="L15">
        <f>IF(3&lt;=$H15,1/$H15,0)</f>
        <v/>
      </c>
      <c r="M15">
        <f>IF(4&lt;=$H15,1/$H15,0)</f>
        <v/>
      </c>
      <c r="N15">
        <f>IF(5&lt;=$H15,1/$H15,0)</f>
        <v/>
      </c>
      <c r="O15">
        <f>IF(1&lt;=$H15,0.5^(($H15-1)/$D$2),0)</f>
        <v/>
      </c>
      <c r="P15">
        <f>IF(2&lt;=$H15,0.5^(($H15-2)/$D$2),0)</f>
        <v/>
      </c>
      <c r="Q15">
        <f>IF(3&lt;=$H15,0.5^(($H15-3)/$D$2),0)</f>
        <v/>
      </c>
      <c r="R15">
        <f>IF(4&lt;=$H15,0.5^(($H15-4)/$D$2),0)</f>
        <v/>
      </c>
      <c r="S15">
        <f>IF(5&lt;=$H15,0.5^(($H15-5)/$D$2),0)</f>
        <v/>
      </c>
      <c r="T15">
        <f>SUM(O15:S15)</f>
        <v/>
      </c>
      <c r="U15">
        <f>IF($T15=0,0,O15/$T15)</f>
        <v/>
      </c>
      <c r="V15">
        <f>IF($T15=0,0,P15/$T15)</f>
        <v/>
      </c>
      <c r="W15">
        <f>IF($T15=0,0,Q15/$T15)</f>
        <v/>
      </c>
      <c r="X15">
        <f>IF($T15=0,0,R15/$T15)</f>
        <v/>
      </c>
      <c r="Y15">
        <f>IF($T15=0,0,S15/$T15)</f>
        <v/>
      </c>
      <c r="Z15">
        <f>IF(1&gt;$H15,0,IF($H15=1,1,IF($H15=2,0.5,IF(OR(1=1,1=$H15),0.4,0.2/($H15-2)))))</f>
        <v/>
      </c>
      <c r="AA15">
        <f>IF(2&gt;$H15,0,IF($H15=1,1,IF($H15=2,0.5,IF(OR(2=1,2=$H15),0.4,0.2/($H15-2)))))</f>
        <v/>
      </c>
      <c r="AB15">
        <f>IF(3&gt;$H15,0,IF($H15=1,1,IF($H15=2,0.5,IF(OR(3=1,3=$H15),0.4,0.2/($H15-2)))))</f>
        <v/>
      </c>
      <c r="AC15">
        <f>IF(4&gt;$H15,0,IF($H15=1,1,IF($H15=2,0.5,IF(OR(4=1,4=$H15),0.4,0.2/($H15-2)))))</f>
        <v/>
      </c>
      <c r="AD15">
        <f>IF(5&gt;$H15,0,IF($H15=1,1,IF($H15=2,0.5,IF(OR(5=1,5=$H15),0.4,0.2/($H15-2)))))</f>
        <v/>
      </c>
    </row>
    <row r="16">
      <c r="A16" t="n">
        <v>12</v>
      </c>
      <c r="B16" s="12" t="n"/>
      <c r="C16" s="12" t="n"/>
      <c r="D16" s="12" t="n"/>
      <c r="E16" s="12" t="n"/>
      <c r="F16" s="12" t="n"/>
      <c r="G16" s="12" t="n"/>
      <c r="H16">
        <f>COUNTA(B16:F16)</f>
        <v/>
      </c>
      <c r="I16">
        <f>IF($H16=0,"",INDEX(B16:F16,1,$H16))</f>
        <v/>
      </c>
      <c r="J16">
        <f>IF(1&lt;=$H16,1/$H16,0)</f>
        <v/>
      </c>
      <c r="K16">
        <f>IF(2&lt;=$H16,1/$H16,0)</f>
        <v/>
      </c>
      <c r="L16">
        <f>IF(3&lt;=$H16,1/$H16,0)</f>
        <v/>
      </c>
      <c r="M16">
        <f>IF(4&lt;=$H16,1/$H16,0)</f>
        <v/>
      </c>
      <c r="N16">
        <f>IF(5&lt;=$H16,1/$H16,0)</f>
        <v/>
      </c>
      <c r="O16">
        <f>IF(1&lt;=$H16,0.5^(($H16-1)/$D$2),0)</f>
        <v/>
      </c>
      <c r="P16">
        <f>IF(2&lt;=$H16,0.5^(($H16-2)/$D$2),0)</f>
        <v/>
      </c>
      <c r="Q16">
        <f>IF(3&lt;=$H16,0.5^(($H16-3)/$D$2),0)</f>
        <v/>
      </c>
      <c r="R16">
        <f>IF(4&lt;=$H16,0.5^(($H16-4)/$D$2),0)</f>
        <v/>
      </c>
      <c r="S16">
        <f>IF(5&lt;=$H16,0.5^(($H16-5)/$D$2),0)</f>
        <v/>
      </c>
      <c r="T16">
        <f>SUM(O16:S16)</f>
        <v/>
      </c>
      <c r="U16">
        <f>IF($T16=0,0,O16/$T16)</f>
        <v/>
      </c>
      <c r="V16">
        <f>IF($T16=0,0,P16/$T16)</f>
        <v/>
      </c>
      <c r="W16">
        <f>IF($T16=0,0,Q16/$T16)</f>
        <v/>
      </c>
      <c r="X16">
        <f>IF($T16=0,0,R16/$T16)</f>
        <v/>
      </c>
      <c r="Y16">
        <f>IF($T16=0,0,S16/$T16)</f>
        <v/>
      </c>
      <c r="Z16">
        <f>IF(1&gt;$H16,0,IF($H16=1,1,IF($H16=2,0.5,IF(OR(1=1,1=$H16),0.4,0.2/($H16-2)))))</f>
        <v/>
      </c>
      <c r="AA16">
        <f>IF(2&gt;$H16,0,IF($H16=1,1,IF($H16=2,0.5,IF(OR(2=1,2=$H16),0.4,0.2/($H16-2)))))</f>
        <v/>
      </c>
      <c r="AB16">
        <f>IF(3&gt;$H16,0,IF($H16=1,1,IF($H16=2,0.5,IF(OR(3=1,3=$H16),0.4,0.2/($H16-2)))))</f>
        <v/>
      </c>
      <c r="AC16">
        <f>IF(4&gt;$H16,0,IF($H16=1,1,IF($H16=2,0.5,IF(OR(4=1,4=$H16),0.4,0.2/($H16-2)))))</f>
        <v/>
      </c>
      <c r="AD16">
        <f>IF(5&gt;$H16,0,IF($H16=1,1,IF($H16=2,0.5,IF(OR(5=1,5=$H16),0.4,0.2/($H16-2)))))</f>
        <v/>
      </c>
    </row>
    <row r="17">
      <c r="A17" t="n">
        <v>13</v>
      </c>
      <c r="B17" s="12" t="n"/>
      <c r="C17" s="12" t="n"/>
      <c r="D17" s="12" t="n"/>
      <c r="E17" s="12" t="n"/>
      <c r="F17" s="12" t="n"/>
      <c r="G17" s="12" t="n"/>
      <c r="H17">
        <f>COUNTA(B17:F17)</f>
        <v/>
      </c>
      <c r="I17">
        <f>IF($H17=0,"",INDEX(B17:F17,1,$H17))</f>
        <v/>
      </c>
      <c r="J17">
        <f>IF(1&lt;=$H17,1/$H17,0)</f>
        <v/>
      </c>
      <c r="K17">
        <f>IF(2&lt;=$H17,1/$H17,0)</f>
        <v/>
      </c>
      <c r="L17">
        <f>IF(3&lt;=$H17,1/$H17,0)</f>
        <v/>
      </c>
      <c r="M17">
        <f>IF(4&lt;=$H17,1/$H17,0)</f>
        <v/>
      </c>
      <c r="N17">
        <f>IF(5&lt;=$H17,1/$H17,0)</f>
        <v/>
      </c>
      <c r="O17">
        <f>IF(1&lt;=$H17,0.5^(($H17-1)/$D$2),0)</f>
        <v/>
      </c>
      <c r="P17">
        <f>IF(2&lt;=$H17,0.5^(($H17-2)/$D$2),0)</f>
        <v/>
      </c>
      <c r="Q17">
        <f>IF(3&lt;=$H17,0.5^(($H17-3)/$D$2),0)</f>
        <v/>
      </c>
      <c r="R17">
        <f>IF(4&lt;=$H17,0.5^(($H17-4)/$D$2),0)</f>
        <v/>
      </c>
      <c r="S17">
        <f>IF(5&lt;=$H17,0.5^(($H17-5)/$D$2),0)</f>
        <v/>
      </c>
      <c r="T17">
        <f>SUM(O17:S17)</f>
        <v/>
      </c>
      <c r="U17">
        <f>IF($T17=0,0,O17/$T17)</f>
        <v/>
      </c>
      <c r="V17">
        <f>IF($T17=0,0,P17/$T17)</f>
        <v/>
      </c>
      <c r="W17">
        <f>IF($T17=0,0,Q17/$T17)</f>
        <v/>
      </c>
      <c r="X17">
        <f>IF($T17=0,0,R17/$T17)</f>
        <v/>
      </c>
      <c r="Y17">
        <f>IF($T17=0,0,S17/$T17)</f>
        <v/>
      </c>
      <c r="Z17">
        <f>IF(1&gt;$H17,0,IF($H17=1,1,IF($H17=2,0.5,IF(OR(1=1,1=$H17),0.4,0.2/($H17-2)))))</f>
        <v/>
      </c>
      <c r="AA17">
        <f>IF(2&gt;$H17,0,IF($H17=1,1,IF($H17=2,0.5,IF(OR(2=1,2=$H17),0.4,0.2/($H17-2)))))</f>
        <v/>
      </c>
      <c r="AB17">
        <f>IF(3&gt;$H17,0,IF($H17=1,1,IF($H17=2,0.5,IF(OR(3=1,3=$H17),0.4,0.2/($H17-2)))))</f>
        <v/>
      </c>
      <c r="AC17">
        <f>IF(4&gt;$H17,0,IF($H17=1,1,IF($H17=2,0.5,IF(OR(4=1,4=$H17),0.4,0.2/($H17-2)))))</f>
        <v/>
      </c>
      <c r="AD17">
        <f>IF(5&gt;$H17,0,IF($H17=1,1,IF($H17=2,0.5,IF(OR(5=1,5=$H17),0.4,0.2/($H17-2)))))</f>
        <v/>
      </c>
    </row>
    <row r="18">
      <c r="A18" t="n">
        <v>14</v>
      </c>
      <c r="B18" s="12" t="n"/>
      <c r="C18" s="12" t="n"/>
      <c r="D18" s="12" t="n"/>
      <c r="E18" s="12" t="n"/>
      <c r="F18" s="12" t="n"/>
      <c r="G18" s="12" t="n"/>
      <c r="H18">
        <f>COUNTA(B18:F18)</f>
        <v/>
      </c>
      <c r="I18">
        <f>IF($H18=0,"",INDEX(B18:F18,1,$H18))</f>
        <v/>
      </c>
      <c r="J18">
        <f>IF(1&lt;=$H18,1/$H18,0)</f>
        <v/>
      </c>
      <c r="K18">
        <f>IF(2&lt;=$H18,1/$H18,0)</f>
        <v/>
      </c>
      <c r="L18">
        <f>IF(3&lt;=$H18,1/$H18,0)</f>
        <v/>
      </c>
      <c r="M18">
        <f>IF(4&lt;=$H18,1/$H18,0)</f>
        <v/>
      </c>
      <c r="N18">
        <f>IF(5&lt;=$H18,1/$H18,0)</f>
        <v/>
      </c>
      <c r="O18">
        <f>IF(1&lt;=$H18,0.5^(($H18-1)/$D$2),0)</f>
        <v/>
      </c>
      <c r="P18">
        <f>IF(2&lt;=$H18,0.5^(($H18-2)/$D$2),0)</f>
        <v/>
      </c>
      <c r="Q18">
        <f>IF(3&lt;=$H18,0.5^(($H18-3)/$D$2),0)</f>
        <v/>
      </c>
      <c r="R18">
        <f>IF(4&lt;=$H18,0.5^(($H18-4)/$D$2),0)</f>
        <v/>
      </c>
      <c r="S18">
        <f>IF(5&lt;=$H18,0.5^(($H18-5)/$D$2),0)</f>
        <v/>
      </c>
      <c r="T18">
        <f>SUM(O18:S18)</f>
        <v/>
      </c>
      <c r="U18">
        <f>IF($T18=0,0,O18/$T18)</f>
        <v/>
      </c>
      <c r="V18">
        <f>IF($T18=0,0,P18/$T18)</f>
        <v/>
      </c>
      <c r="W18">
        <f>IF($T18=0,0,Q18/$T18)</f>
        <v/>
      </c>
      <c r="X18">
        <f>IF($T18=0,0,R18/$T18)</f>
        <v/>
      </c>
      <c r="Y18">
        <f>IF($T18=0,0,S18/$T18)</f>
        <v/>
      </c>
      <c r="Z18">
        <f>IF(1&gt;$H18,0,IF($H18=1,1,IF($H18=2,0.5,IF(OR(1=1,1=$H18),0.4,0.2/($H18-2)))))</f>
        <v/>
      </c>
      <c r="AA18">
        <f>IF(2&gt;$H18,0,IF($H18=1,1,IF($H18=2,0.5,IF(OR(2=1,2=$H18),0.4,0.2/($H18-2)))))</f>
        <v/>
      </c>
      <c r="AB18">
        <f>IF(3&gt;$H18,0,IF($H18=1,1,IF($H18=2,0.5,IF(OR(3=1,3=$H18),0.4,0.2/($H18-2)))))</f>
        <v/>
      </c>
      <c r="AC18">
        <f>IF(4&gt;$H18,0,IF($H18=1,1,IF($H18=2,0.5,IF(OR(4=1,4=$H18),0.4,0.2/($H18-2)))))</f>
        <v/>
      </c>
      <c r="AD18">
        <f>IF(5&gt;$H18,0,IF($H18=1,1,IF($H18=2,0.5,IF(OR(5=1,5=$H18),0.4,0.2/($H18-2)))))</f>
        <v/>
      </c>
    </row>
    <row r="19">
      <c r="A19" t="n">
        <v>15</v>
      </c>
      <c r="B19" s="12" t="n"/>
      <c r="C19" s="12" t="n"/>
      <c r="D19" s="12" t="n"/>
      <c r="E19" s="12" t="n"/>
      <c r="F19" s="12" t="n"/>
      <c r="G19" s="12" t="n"/>
      <c r="H19">
        <f>COUNTA(B19:F19)</f>
        <v/>
      </c>
      <c r="I19">
        <f>IF($H19=0,"",INDEX(B19:F19,1,$H19))</f>
        <v/>
      </c>
      <c r="J19">
        <f>IF(1&lt;=$H19,1/$H19,0)</f>
        <v/>
      </c>
      <c r="K19">
        <f>IF(2&lt;=$H19,1/$H19,0)</f>
        <v/>
      </c>
      <c r="L19">
        <f>IF(3&lt;=$H19,1/$H19,0)</f>
        <v/>
      </c>
      <c r="M19">
        <f>IF(4&lt;=$H19,1/$H19,0)</f>
        <v/>
      </c>
      <c r="N19">
        <f>IF(5&lt;=$H19,1/$H19,0)</f>
        <v/>
      </c>
      <c r="O19">
        <f>IF(1&lt;=$H19,0.5^(($H19-1)/$D$2),0)</f>
        <v/>
      </c>
      <c r="P19">
        <f>IF(2&lt;=$H19,0.5^(($H19-2)/$D$2),0)</f>
        <v/>
      </c>
      <c r="Q19">
        <f>IF(3&lt;=$H19,0.5^(($H19-3)/$D$2),0)</f>
        <v/>
      </c>
      <c r="R19">
        <f>IF(4&lt;=$H19,0.5^(($H19-4)/$D$2),0)</f>
        <v/>
      </c>
      <c r="S19">
        <f>IF(5&lt;=$H19,0.5^(($H19-5)/$D$2),0)</f>
        <v/>
      </c>
      <c r="T19">
        <f>SUM(O19:S19)</f>
        <v/>
      </c>
      <c r="U19">
        <f>IF($T19=0,0,O19/$T19)</f>
        <v/>
      </c>
      <c r="V19">
        <f>IF($T19=0,0,P19/$T19)</f>
        <v/>
      </c>
      <c r="W19">
        <f>IF($T19=0,0,Q19/$T19)</f>
        <v/>
      </c>
      <c r="X19">
        <f>IF($T19=0,0,R19/$T19)</f>
        <v/>
      </c>
      <c r="Y19">
        <f>IF($T19=0,0,S19/$T19)</f>
        <v/>
      </c>
      <c r="Z19">
        <f>IF(1&gt;$H19,0,IF($H19=1,1,IF($H19=2,0.5,IF(OR(1=1,1=$H19),0.4,0.2/($H19-2)))))</f>
        <v/>
      </c>
      <c r="AA19">
        <f>IF(2&gt;$H19,0,IF($H19=1,1,IF($H19=2,0.5,IF(OR(2=1,2=$H19),0.4,0.2/($H19-2)))))</f>
        <v/>
      </c>
      <c r="AB19">
        <f>IF(3&gt;$H19,0,IF($H19=1,1,IF($H19=2,0.5,IF(OR(3=1,3=$H19),0.4,0.2/($H19-2)))))</f>
        <v/>
      </c>
      <c r="AC19">
        <f>IF(4&gt;$H19,0,IF($H19=1,1,IF($H19=2,0.5,IF(OR(4=1,4=$H19),0.4,0.2/($H19-2)))))</f>
        <v/>
      </c>
      <c r="AD19">
        <f>IF(5&gt;$H19,0,IF($H19=1,1,IF($H19=2,0.5,IF(OR(5=1,5=$H19),0.4,0.2/($H19-2)))))</f>
        <v/>
      </c>
    </row>
    <row r="20">
      <c r="A20" t="n">
        <v>16</v>
      </c>
      <c r="B20" s="12" t="n"/>
      <c r="C20" s="12" t="n"/>
      <c r="D20" s="12" t="n"/>
      <c r="E20" s="12" t="n"/>
      <c r="F20" s="12" t="n"/>
      <c r="G20" s="12" t="n"/>
      <c r="H20">
        <f>COUNTA(B20:F20)</f>
        <v/>
      </c>
      <c r="I20">
        <f>IF($H20=0,"",INDEX(B20:F20,1,$H20))</f>
        <v/>
      </c>
      <c r="J20">
        <f>IF(1&lt;=$H20,1/$H20,0)</f>
        <v/>
      </c>
      <c r="K20">
        <f>IF(2&lt;=$H20,1/$H20,0)</f>
        <v/>
      </c>
      <c r="L20">
        <f>IF(3&lt;=$H20,1/$H20,0)</f>
        <v/>
      </c>
      <c r="M20">
        <f>IF(4&lt;=$H20,1/$H20,0)</f>
        <v/>
      </c>
      <c r="N20">
        <f>IF(5&lt;=$H20,1/$H20,0)</f>
        <v/>
      </c>
      <c r="O20">
        <f>IF(1&lt;=$H20,0.5^(($H20-1)/$D$2),0)</f>
        <v/>
      </c>
      <c r="P20">
        <f>IF(2&lt;=$H20,0.5^(($H20-2)/$D$2),0)</f>
        <v/>
      </c>
      <c r="Q20">
        <f>IF(3&lt;=$H20,0.5^(($H20-3)/$D$2),0)</f>
        <v/>
      </c>
      <c r="R20">
        <f>IF(4&lt;=$H20,0.5^(($H20-4)/$D$2),0)</f>
        <v/>
      </c>
      <c r="S20">
        <f>IF(5&lt;=$H20,0.5^(($H20-5)/$D$2),0)</f>
        <v/>
      </c>
      <c r="T20">
        <f>SUM(O20:S20)</f>
        <v/>
      </c>
      <c r="U20">
        <f>IF($T20=0,0,O20/$T20)</f>
        <v/>
      </c>
      <c r="V20">
        <f>IF($T20=0,0,P20/$T20)</f>
        <v/>
      </c>
      <c r="W20">
        <f>IF($T20=0,0,Q20/$T20)</f>
        <v/>
      </c>
      <c r="X20">
        <f>IF($T20=0,0,R20/$T20)</f>
        <v/>
      </c>
      <c r="Y20">
        <f>IF($T20=0,0,S20/$T20)</f>
        <v/>
      </c>
      <c r="Z20">
        <f>IF(1&gt;$H20,0,IF($H20=1,1,IF($H20=2,0.5,IF(OR(1=1,1=$H20),0.4,0.2/($H20-2)))))</f>
        <v/>
      </c>
      <c r="AA20">
        <f>IF(2&gt;$H20,0,IF($H20=1,1,IF($H20=2,0.5,IF(OR(2=1,2=$H20),0.4,0.2/($H20-2)))))</f>
        <v/>
      </c>
      <c r="AB20">
        <f>IF(3&gt;$H20,0,IF($H20=1,1,IF($H20=2,0.5,IF(OR(3=1,3=$H20),0.4,0.2/($H20-2)))))</f>
        <v/>
      </c>
      <c r="AC20">
        <f>IF(4&gt;$H20,0,IF($H20=1,1,IF($H20=2,0.5,IF(OR(4=1,4=$H20),0.4,0.2/($H20-2)))))</f>
        <v/>
      </c>
      <c r="AD20">
        <f>IF(5&gt;$H20,0,IF($H20=1,1,IF($H20=2,0.5,IF(OR(5=1,5=$H20),0.4,0.2/($H20-2)))))</f>
        <v/>
      </c>
    </row>
    <row r="21">
      <c r="A21" t="n">
        <v>17</v>
      </c>
      <c r="B21" s="12" t="n"/>
      <c r="C21" s="12" t="n"/>
      <c r="D21" s="12" t="n"/>
      <c r="E21" s="12" t="n"/>
      <c r="F21" s="12" t="n"/>
      <c r="G21" s="12" t="n"/>
      <c r="H21">
        <f>COUNTA(B21:F21)</f>
        <v/>
      </c>
      <c r="I21">
        <f>IF($H21=0,"",INDEX(B21:F21,1,$H21))</f>
        <v/>
      </c>
      <c r="J21">
        <f>IF(1&lt;=$H21,1/$H21,0)</f>
        <v/>
      </c>
      <c r="K21">
        <f>IF(2&lt;=$H21,1/$H21,0)</f>
        <v/>
      </c>
      <c r="L21">
        <f>IF(3&lt;=$H21,1/$H21,0)</f>
        <v/>
      </c>
      <c r="M21">
        <f>IF(4&lt;=$H21,1/$H21,0)</f>
        <v/>
      </c>
      <c r="N21">
        <f>IF(5&lt;=$H21,1/$H21,0)</f>
        <v/>
      </c>
      <c r="O21">
        <f>IF(1&lt;=$H21,0.5^(($H21-1)/$D$2),0)</f>
        <v/>
      </c>
      <c r="P21">
        <f>IF(2&lt;=$H21,0.5^(($H21-2)/$D$2),0)</f>
        <v/>
      </c>
      <c r="Q21">
        <f>IF(3&lt;=$H21,0.5^(($H21-3)/$D$2),0)</f>
        <v/>
      </c>
      <c r="R21">
        <f>IF(4&lt;=$H21,0.5^(($H21-4)/$D$2),0)</f>
        <v/>
      </c>
      <c r="S21">
        <f>IF(5&lt;=$H21,0.5^(($H21-5)/$D$2),0)</f>
        <v/>
      </c>
      <c r="T21">
        <f>SUM(O21:S21)</f>
        <v/>
      </c>
      <c r="U21">
        <f>IF($T21=0,0,O21/$T21)</f>
        <v/>
      </c>
      <c r="V21">
        <f>IF($T21=0,0,P21/$T21)</f>
        <v/>
      </c>
      <c r="W21">
        <f>IF($T21=0,0,Q21/$T21)</f>
        <v/>
      </c>
      <c r="X21">
        <f>IF($T21=0,0,R21/$T21)</f>
        <v/>
      </c>
      <c r="Y21">
        <f>IF($T21=0,0,S21/$T21)</f>
        <v/>
      </c>
      <c r="Z21">
        <f>IF(1&gt;$H21,0,IF($H21=1,1,IF($H21=2,0.5,IF(OR(1=1,1=$H21),0.4,0.2/($H21-2)))))</f>
        <v/>
      </c>
      <c r="AA21">
        <f>IF(2&gt;$H21,0,IF($H21=1,1,IF($H21=2,0.5,IF(OR(2=1,2=$H21),0.4,0.2/($H21-2)))))</f>
        <v/>
      </c>
      <c r="AB21">
        <f>IF(3&gt;$H21,0,IF($H21=1,1,IF($H21=2,0.5,IF(OR(3=1,3=$H21),0.4,0.2/($H21-2)))))</f>
        <v/>
      </c>
      <c r="AC21">
        <f>IF(4&gt;$H21,0,IF($H21=1,1,IF($H21=2,0.5,IF(OR(4=1,4=$H21),0.4,0.2/($H21-2)))))</f>
        <v/>
      </c>
      <c r="AD21">
        <f>IF(5&gt;$H21,0,IF($H21=1,1,IF($H21=2,0.5,IF(OR(5=1,5=$H21),0.4,0.2/($H21-2)))))</f>
        <v/>
      </c>
    </row>
    <row r="22">
      <c r="A22" t="n">
        <v>18</v>
      </c>
      <c r="B22" s="12" t="n"/>
      <c r="C22" s="12" t="n"/>
      <c r="D22" s="12" t="n"/>
      <c r="E22" s="12" t="n"/>
      <c r="F22" s="12" t="n"/>
      <c r="G22" s="12" t="n"/>
      <c r="H22">
        <f>COUNTA(B22:F22)</f>
        <v/>
      </c>
      <c r="I22">
        <f>IF($H22=0,"",INDEX(B22:F22,1,$H22))</f>
        <v/>
      </c>
      <c r="J22">
        <f>IF(1&lt;=$H22,1/$H22,0)</f>
        <v/>
      </c>
      <c r="K22">
        <f>IF(2&lt;=$H22,1/$H22,0)</f>
        <v/>
      </c>
      <c r="L22">
        <f>IF(3&lt;=$H22,1/$H22,0)</f>
        <v/>
      </c>
      <c r="M22">
        <f>IF(4&lt;=$H22,1/$H22,0)</f>
        <v/>
      </c>
      <c r="N22">
        <f>IF(5&lt;=$H22,1/$H22,0)</f>
        <v/>
      </c>
      <c r="O22">
        <f>IF(1&lt;=$H22,0.5^(($H22-1)/$D$2),0)</f>
        <v/>
      </c>
      <c r="P22">
        <f>IF(2&lt;=$H22,0.5^(($H22-2)/$D$2),0)</f>
        <v/>
      </c>
      <c r="Q22">
        <f>IF(3&lt;=$H22,0.5^(($H22-3)/$D$2),0)</f>
        <v/>
      </c>
      <c r="R22">
        <f>IF(4&lt;=$H22,0.5^(($H22-4)/$D$2),0)</f>
        <v/>
      </c>
      <c r="S22">
        <f>IF(5&lt;=$H22,0.5^(($H22-5)/$D$2),0)</f>
        <v/>
      </c>
      <c r="T22">
        <f>SUM(O22:S22)</f>
        <v/>
      </c>
      <c r="U22">
        <f>IF($T22=0,0,O22/$T22)</f>
        <v/>
      </c>
      <c r="V22">
        <f>IF($T22=0,0,P22/$T22)</f>
        <v/>
      </c>
      <c r="W22">
        <f>IF($T22=0,0,Q22/$T22)</f>
        <v/>
      </c>
      <c r="X22">
        <f>IF($T22=0,0,R22/$T22)</f>
        <v/>
      </c>
      <c r="Y22">
        <f>IF($T22=0,0,S22/$T22)</f>
        <v/>
      </c>
      <c r="Z22">
        <f>IF(1&gt;$H22,0,IF($H22=1,1,IF($H22=2,0.5,IF(OR(1=1,1=$H22),0.4,0.2/($H22-2)))))</f>
        <v/>
      </c>
      <c r="AA22">
        <f>IF(2&gt;$H22,0,IF($H22=1,1,IF($H22=2,0.5,IF(OR(2=1,2=$H22),0.4,0.2/($H22-2)))))</f>
        <v/>
      </c>
      <c r="AB22">
        <f>IF(3&gt;$H22,0,IF($H22=1,1,IF($H22=2,0.5,IF(OR(3=1,3=$H22),0.4,0.2/($H22-2)))))</f>
        <v/>
      </c>
      <c r="AC22">
        <f>IF(4&gt;$H22,0,IF($H22=1,1,IF($H22=2,0.5,IF(OR(4=1,4=$H22),0.4,0.2/($H22-2)))))</f>
        <v/>
      </c>
      <c r="AD22">
        <f>IF(5&gt;$H22,0,IF($H22=1,1,IF($H22=2,0.5,IF(OR(5=1,5=$H22),0.4,0.2/($H22-2)))))</f>
        <v/>
      </c>
    </row>
    <row r="23">
      <c r="A23" t="n">
        <v>19</v>
      </c>
      <c r="B23" s="12" t="n"/>
      <c r="C23" s="12" t="n"/>
      <c r="D23" s="12" t="n"/>
      <c r="E23" s="12" t="n"/>
      <c r="F23" s="12" t="n"/>
      <c r="G23" s="12" t="n"/>
      <c r="H23">
        <f>COUNTA(B23:F23)</f>
        <v/>
      </c>
      <c r="I23">
        <f>IF($H23=0,"",INDEX(B23:F23,1,$H23))</f>
        <v/>
      </c>
      <c r="J23">
        <f>IF(1&lt;=$H23,1/$H23,0)</f>
        <v/>
      </c>
      <c r="K23">
        <f>IF(2&lt;=$H23,1/$H23,0)</f>
        <v/>
      </c>
      <c r="L23">
        <f>IF(3&lt;=$H23,1/$H23,0)</f>
        <v/>
      </c>
      <c r="M23">
        <f>IF(4&lt;=$H23,1/$H23,0)</f>
        <v/>
      </c>
      <c r="N23">
        <f>IF(5&lt;=$H23,1/$H23,0)</f>
        <v/>
      </c>
      <c r="O23">
        <f>IF(1&lt;=$H23,0.5^(($H23-1)/$D$2),0)</f>
        <v/>
      </c>
      <c r="P23">
        <f>IF(2&lt;=$H23,0.5^(($H23-2)/$D$2),0)</f>
        <v/>
      </c>
      <c r="Q23">
        <f>IF(3&lt;=$H23,0.5^(($H23-3)/$D$2),0)</f>
        <v/>
      </c>
      <c r="R23">
        <f>IF(4&lt;=$H23,0.5^(($H23-4)/$D$2),0)</f>
        <v/>
      </c>
      <c r="S23">
        <f>IF(5&lt;=$H23,0.5^(($H23-5)/$D$2),0)</f>
        <v/>
      </c>
      <c r="T23">
        <f>SUM(O23:S23)</f>
        <v/>
      </c>
      <c r="U23">
        <f>IF($T23=0,0,O23/$T23)</f>
        <v/>
      </c>
      <c r="V23">
        <f>IF($T23=0,0,P23/$T23)</f>
        <v/>
      </c>
      <c r="W23">
        <f>IF($T23=0,0,Q23/$T23)</f>
        <v/>
      </c>
      <c r="X23">
        <f>IF($T23=0,0,R23/$T23)</f>
        <v/>
      </c>
      <c r="Y23">
        <f>IF($T23=0,0,S23/$T23)</f>
        <v/>
      </c>
      <c r="Z23">
        <f>IF(1&gt;$H23,0,IF($H23=1,1,IF($H23=2,0.5,IF(OR(1=1,1=$H23),0.4,0.2/($H23-2)))))</f>
        <v/>
      </c>
      <c r="AA23">
        <f>IF(2&gt;$H23,0,IF($H23=1,1,IF($H23=2,0.5,IF(OR(2=1,2=$H23),0.4,0.2/($H23-2)))))</f>
        <v/>
      </c>
      <c r="AB23">
        <f>IF(3&gt;$H23,0,IF($H23=1,1,IF($H23=2,0.5,IF(OR(3=1,3=$H23),0.4,0.2/($H23-2)))))</f>
        <v/>
      </c>
      <c r="AC23">
        <f>IF(4&gt;$H23,0,IF($H23=1,1,IF($H23=2,0.5,IF(OR(4=1,4=$H23),0.4,0.2/($H23-2)))))</f>
        <v/>
      </c>
      <c r="AD23">
        <f>IF(5&gt;$H23,0,IF($H23=1,1,IF($H23=2,0.5,IF(OR(5=1,5=$H23),0.4,0.2/($H23-2)))))</f>
        <v/>
      </c>
    </row>
    <row r="24">
      <c r="A24" t="n">
        <v>20</v>
      </c>
      <c r="B24" s="12" t="n"/>
      <c r="C24" s="12" t="n"/>
      <c r="D24" s="12" t="n"/>
      <c r="E24" s="12" t="n"/>
      <c r="F24" s="12" t="n"/>
      <c r="G24" s="12" t="n"/>
      <c r="H24">
        <f>COUNTA(B24:F24)</f>
        <v/>
      </c>
      <c r="I24">
        <f>IF($H24=0,"",INDEX(B24:F24,1,$H24))</f>
        <v/>
      </c>
      <c r="J24">
        <f>IF(1&lt;=$H24,1/$H24,0)</f>
        <v/>
      </c>
      <c r="K24">
        <f>IF(2&lt;=$H24,1/$H24,0)</f>
        <v/>
      </c>
      <c r="L24">
        <f>IF(3&lt;=$H24,1/$H24,0)</f>
        <v/>
      </c>
      <c r="M24">
        <f>IF(4&lt;=$H24,1/$H24,0)</f>
        <v/>
      </c>
      <c r="N24">
        <f>IF(5&lt;=$H24,1/$H24,0)</f>
        <v/>
      </c>
      <c r="O24">
        <f>IF(1&lt;=$H24,0.5^(($H24-1)/$D$2),0)</f>
        <v/>
      </c>
      <c r="P24">
        <f>IF(2&lt;=$H24,0.5^(($H24-2)/$D$2),0)</f>
        <v/>
      </c>
      <c r="Q24">
        <f>IF(3&lt;=$H24,0.5^(($H24-3)/$D$2),0)</f>
        <v/>
      </c>
      <c r="R24">
        <f>IF(4&lt;=$H24,0.5^(($H24-4)/$D$2),0)</f>
        <v/>
      </c>
      <c r="S24">
        <f>IF(5&lt;=$H24,0.5^(($H24-5)/$D$2),0)</f>
        <v/>
      </c>
      <c r="T24">
        <f>SUM(O24:S24)</f>
        <v/>
      </c>
      <c r="U24">
        <f>IF($T24=0,0,O24/$T24)</f>
        <v/>
      </c>
      <c r="V24">
        <f>IF($T24=0,0,P24/$T24)</f>
        <v/>
      </c>
      <c r="W24">
        <f>IF($T24=0,0,Q24/$T24)</f>
        <v/>
      </c>
      <c r="X24">
        <f>IF($T24=0,0,R24/$T24)</f>
        <v/>
      </c>
      <c r="Y24">
        <f>IF($T24=0,0,S24/$T24)</f>
        <v/>
      </c>
      <c r="Z24">
        <f>IF(1&gt;$H24,0,IF($H24=1,1,IF($H24=2,0.5,IF(OR(1=1,1=$H24),0.4,0.2/($H24-2)))))</f>
        <v/>
      </c>
      <c r="AA24">
        <f>IF(2&gt;$H24,0,IF($H24=1,1,IF($H24=2,0.5,IF(OR(2=1,2=$H24),0.4,0.2/($H24-2)))))</f>
        <v/>
      </c>
      <c r="AB24">
        <f>IF(3&gt;$H24,0,IF($H24=1,1,IF($H24=2,0.5,IF(OR(3=1,3=$H24),0.4,0.2/($H24-2)))))</f>
        <v/>
      </c>
      <c r="AC24">
        <f>IF(4&gt;$H24,0,IF($H24=1,1,IF($H24=2,0.5,IF(OR(4=1,4=$H24),0.4,0.2/($H24-2)))))</f>
        <v/>
      </c>
      <c r="AD24">
        <f>IF(5&gt;$H24,0,IF($H24=1,1,IF($H24=2,0.5,IF(OR(5=1,5=$H24),0.4,0.2/($H24-2)))))</f>
        <v/>
      </c>
    </row>
    <row r="25">
      <c r="A25" t="n">
        <v>21</v>
      </c>
      <c r="B25" s="12" t="n"/>
      <c r="C25" s="12" t="n"/>
      <c r="D25" s="12" t="n"/>
      <c r="E25" s="12" t="n"/>
      <c r="F25" s="12" t="n"/>
      <c r="G25" s="12" t="n"/>
      <c r="H25">
        <f>COUNTA(B25:F25)</f>
        <v/>
      </c>
      <c r="I25">
        <f>IF($H25=0,"",INDEX(B25:F25,1,$H25))</f>
        <v/>
      </c>
      <c r="J25">
        <f>IF(1&lt;=$H25,1/$H25,0)</f>
        <v/>
      </c>
      <c r="K25">
        <f>IF(2&lt;=$H25,1/$H25,0)</f>
        <v/>
      </c>
      <c r="L25">
        <f>IF(3&lt;=$H25,1/$H25,0)</f>
        <v/>
      </c>
      <c r="M25">
        <f>IF(4&lt;=$H25,1/$H25,0)</f>
        <v/>
      </c>
      <c r="N25">
        <f>IF(5&lt;=$H25,1/$H25,0)</f>
        <v/>
      </c>
      <c r="O25">
        <f>IF(1&lt;=$H25,0.5^(($H25-1)/$D$2),0)</f>
        <v/>
      </c>
      <c r="P25">
        <f>IF(2&lt;=$H25,0.5^(($H25-2)/$D$2),0)</f>
        <v/>
      </c>
      <c r="Q25">
        <f>IF(3&lt;=$H25,0.5^(($H25-3)/$D$2),0)</f>
        <v/>
      </c>
      <c r="R25">
        <f>IF(4&lt;=$H25,0.5^(($H25-4)/$D$2),0)</f>
        <v/>
      </c>
      <c r="S25">
        <f>IF(5&lt;=$H25,0.5^(($H25-5)/$D$2),0)</f>
        <v/>
      </c>
      <c r="T25">
        <f>SUM(O25:S25)</f>
        <v/>
      </c>
      <c r="U25">
        <f>IF($T25=0,0,O25/$T25)</f>
        <v/>
      </c>
      <c r="V25">
        <f>IF($T25=0,0,P25/$T25)</f>
        <v/>
      </c>
      <c r="W25">
        <f>IF($T25=0,0,Q25/$T25)</f>
        <v/>
      </c>
      <c r="X25">
        <f>IF($T25=0,0,R25/$T25)</f>
        <v/>
      </c>
      <c r="Y25">
        <f>IF($T25=0,0,S25/$T25)</f>
        <v/>
      </c>
      <c r="Z25">
        <f>IF(1&gt;$H25,0,IF($H25=1,1,IF($H25=2,0.5,IF(OR(1=1,1=$H25),0.4,0.2/($H25-2)))))</f>
        <v/>
      </c>
      <c r="AA25">
        <f>IF(2&gt;$H25,0,IF($H25=1,1,IF($H25=2,0.5,IF(OR(2=1,2=$H25),0.4,0.2/($H25-2)))))</f>
        <v/>
      </c>
      <c r="AB25">
        <f>IF(3&gt;$H25,0,IF($H25=1,1,IF($H25=2,0.5,IF(OR(3=1,3=$H25),0.4,0.2/($H25-2)))))</f>
        <v/>
      </c>
      <c r="AC25">
        <f>IF(4&gt;$H25,0,IF($H25=1,1,IF($H25=2,0.5,IF(OR(4=1,4=$H25),0.4,0.2/($H25-2)))))</f>
        <v/>
      </c>
      <c r="AD25">
        <f>IF(5&gt;$H25,0,IF($H25=1,1,IF($H25=2,0.5,IF(OR(5=1,5=$H25),0.4,0.2/($H25-2)))))</f>
        <v/>
      </c>
    </row>
    <row r="26">
      <c r="A26" t="n">
        <v>22</v>
      </c>
      <c r="B26" s="12" t="n"/>
      <c r="C26" s="12" t="n"/>
      <c r="D26" s="12" t="n"/>
      <c r="E26" s="12" t="n"/>
      <c r="F26" s="12" t="n"/>
      <c r="G26" s="12" t="n"/>
      <c r="H26">
        <f>COUNTA(B26:F26)</f>
        <v/>
      </c>
      <c r="I26">
        <f>IF($H26=0,"",INDEX(B26:F26,1,$H26))</f>
        <v/>
      </c>
      <c r="J26">
        <f>IF(1&lt;=$H26,1/$H26,0)</f>
        <v/>
      </c>
      <c r="K26">
        <f>IF(2&lt;=$H26,1/$H26,0)</f>
        <v/>
      </c>
      <c r="L26">
        <f>IF(3&lt;=$H26,1/$H26,0)</f>
        <v/>
      </c>
      <c r="M26">
        <f>IF(4&lt;=$H26,1/$H26,0)</f>
        <v/>
      </c>
      <c r="N26">
        <f>IF(5&lt;=$H26,1/$H26,0)</f>
        <v/>
      </c>
      <c r="O26">
        <f>IF(1&lt;=$H26,0.5^(($H26-1)/$D$2),0)</f>
        <v/>
      </c>
      <c r="P26">
        <f>IF(2&lt;=$H26,0.5^(($H26-2)/$D$2),0)</f>
        <v/>
      </c>
      <c r="Q26">
        <f>IF(3&lt;=$H26,0.5^(($H26-3)/$D$2),0)</f>
        <v/>
      </c>
      <c r="R26">
        <f>IF(4&lt;=$H26,0.5^(($H26-4)/$D$2),0)</f>
        <v/>
      </c>
      <c r="S26">
        <f>IF(5&lt;=$H26,0.5^(($H26-5)/$D$2),0)</f>
        <v/>
      </c>
      <c r="T26">
        <f>SUM(O26:S26)</f>
        <v/>
      </c>
      <c r="U26">
        <f>IF($T26=0,0,O26/$T26)</f>
        <v/>
      </c>
      <c r="V26">
        <f>IF($T26=0,0,P26/$T26)</f>
        <v/>
      </c>
      <c r="W26">
        <f>IF($T26=0,0,Q26/$T26)</f>
        <v/>
      </c>
      <c r="X26">
        <f>IF($T26=0,0,R26/$T26)</f>
        <v/>
      </c>
      <c r="Y26">
        <f>IF($T26=0,0,S26/$T26)</f>
        <v/>
      </c>
      <c r="Z26">
        <f>IF(1&gt;$H26,0,IF($H26=1,1,IF($H26=2,0.5,IF(OR(1=1,1=$H26),0.4,0.2/($H26-2)))))</f>
        <v/>
      </c>
      <c r="AA26">
        <f>IF(2&gt;$H26,0,IF($H26=1,1,IF($H26=2,0.5,IF(OR(2=1,2=$H26),0.4,0.2/($H26-2)))))</f>
        <v/>
      </c>
      <c r="AB26">
        <f>IF(3&gt;$H26,0,IF($H26=1,1,IF($H26=2,0.5,IF(OR(3=1,3=$H26),0.4,0.2/($H26-2)))))</f>
        <v/>
      </c>
      <c r="AC26">
        <f>IF(4&gt;$H26,0,IF($H26=1,1,IF($H26=2,0.5,IF(OR(4=1,4=$H26),0.4,0.2/($H26-2)))))</f>
        <v/>
      </c>
      <c r="AD26">
        <f>IF(5&gt;$H26,0,IF($H26=1,1,IF($H26=2,0.5,IF(OR(5=1,5=$H26),0.4,0.2/($H26-2)))))</f>
        <v/>
      </c>
    </row>
    <row r="27">
      <c r="A27" t="n">
        <v>23</v>
      </c>
      <c r="B27" s="12" t="n"/>
      <c r="C27" s="12" t="n"/>
      <c r="D27" s="12" t="n"/>
      <c r="E27" s="12" t="n"/>
      <c r="F27" s="12" t="n"/>
      <c r="G27" s="12" t="n"/>
      <c r="H27">
        <f>COUNTA(B27:F27)</f>
        <v/>
      </c>
      <c r="I27">
        <f>IF($H27=0,"",INDEX(B27:F27,1,$H27))</f>
        <v/>
      </c>
      <c r="J27">
        <f>IF(1&lt;=$H27,1/$H27,0)</f>
        <v/>
      </c>
      <c r="K27">
        <f>IF(2&lt;=$H27,1/$H27,0)</f>
        <v/>
      </c>
      <c r="L27">
        <f>IF(3&lt;=$H27,1/$H27,0)</f>
        <v/>
      </c>
      <c r="M27">
        <f>IF(4&lt;=$H27,1/$H27,0)</f>
        <v/>
      </c>
      <c r="N27">
        <f>IF(5&lt;=$H27,1/$H27,0)</f>
        <v/>
      </c>
      <c r="O27">
        <f>IF(1&lt;=$H27,0.5^(($H27-1)/$D$2),0)</f>
        <v/>
      </c>
      <c r="P27">
        <f>IF(2&lt;=$H27,0.5^(($H27-2)/$D$2),0)</f>
        <v/>
      </c>
      <c r="Q27">
        <f>IF(3&lt;=$H27,0.5^(($H27-3)/$D$2),0)</f>
        <v/>
      </c>
      <c r="R27">
        <f>IF(4&lt;=$H27,0.5^(($H27-4)/$D$2),0)</f>
        <v/>
      </c>
      <c r="S27">
        <f>IF(5&lt;=$H27,0.5^(($H27-5)/$D$2),0)</f>
        <v/>
      </c>
      <c r="T27">
        <f>SUM(O27:S27)</f>
        <v/>
      </c>
      <c r="U27">
        <f>IF($T27=0,0,O27/$T27)</f>
        <v/>
      </c>
      <c r="V27">
        <f>IF($T27=0,0,P27/$T27)</f>
        <v/>
      </c>
      <c r="W27">
        <f>IF($T27=0,0,Q27/$T27)</f>
        <v/>
      </c>
      <c r="X27">
        <f>IF($T27=0,0,R27/$T27)</f>
        <v/>
      </c>
      <c r="Y27">
        <f>IF($T27=0,0,S27/$T27)</f>
        <v/>
      </c>
      <c r="Z27">
        <f>IF(1&gt;$H27,0,IF($H27=1,1,IF($H27=2,0.5,IF(OR(1=1,1=$H27),0.4,0.2/($H27-2)))))</f>
        <v/>
      </c>
      <c r="AA27">
        <f>IF(2&gt;$H27,0,IF($H27=1,1,IF($H27=2,0.5,IF(OR(2=1,2=$H27),0.4,0.2/($H27-2)))))</f>
        <v/>
      </c>
      <c r="AB27">
        <f>IF(3&gt;$H27,0,IF($H27=1,1,IF($H27=2,0.5,IF(OR(3=1,3=$H27),0.4,0.2/($H27-2)))))</f>
        <v/>
      </c>
      <c r="AC27">
        <f>IF(4&gt;$H27,0,IF($H27=1,1,IF($H27=2,0.5,IF(OR(4=1,4=$H27),0.4,0.2/($H27-2)))))</f>
        <v/>
      </c>
      <c r="AD27">
        <f>IF(5&gt;$H27,0,IF($H27=1,1,IF($H27=2,0.5,IF(OR(5=1,5=$H27),0.4,0.2/($H27-2)))))</f>
        <v/>
      </c>
    </row>
    <row r="28">
      <c r="A28" t="n">
        <v>24</v>
      </c>
      <c r="B28" s="12" t="n"/>
      <c r="C28" s="12" t="n"/>
      <c r="D28" s="12" t="n"/>
      <c r="E28" s="12" t="n"/>
      <c r="F28" s="12" t="n"/>
      <c r="G28" s="12" t="n"/>
      <c r="H28">
        <f>COUNTA(B28:F28)</f>
        <v/>
      </c>
      <c r="I28">
        <f>IF($H28=0,"",INDEX(B28:F28,1,$H28))</f>
        <v/>
      </c>
      <c r="J28">
        <f>IF(1&lt;=$H28,1/$H28,0)</f>
        <v/>
      </c>
      <c r="K28">
        <f>IF(2&lt;=$H28,1/$H28,0)</f>
        <v/>
      </c>
      <c r="L28">
        <f>IF(3&lt;=$H28,1/$H28,0)</f>
        <v/>
      </c>
      <c r="M28">
        <f>IF(4&lt;=$H28,1/$H28,0)</f>
        <v/>
      </c>
      <c r="N28">
        <f>IF(5&lt;=$H28,1/$H28,0)</f>
        <v/>
      </c>
      <c r="O28">
        <f>IF(1&lt;=$H28,0.5^(($H28-1)/$D$2),0)</f>
        <v/>
      </c>
      <c r="P28">
        <f>IF(2&lt;=$H28,0.5^(($H28-2)/$D$2),0)</f>
        <v/>
      </c>
      <c r="Q28">
        <f>IF(3&lt;=$H28,0.5^(($H28-3)/$D$2),0)</f>
        <v/>
      </c>
      <c r="R28">
        <f>IF(4&lt;=$H28,0.5^(($H28-4)/$D$2),0)</f>
        <v/>
      </c>
      <c r="S28">
        <f>IF(5&lt;=$H28,0.5^(($H28-5)/$D$2),0)</f>
        <v/>
      </c>
      <c r="T28">
        <f>SUM(O28:S28)</f>
        <v/>
      </c>
      <c r="U28">
        <f>IF($T28=0,0,O28/$T28)</f>
        <v/>
      </c>
      <c r="V28">
        <f>IF($T28=0,0,P28/$T28)</f>
        <v/>
      </c>
      <c r="W28">
        <f>IF($T28=0,0,Q28/$T28)</f>
        <v/>
      </c>
      <c r="X28">
        <f>IF($T28=0,0,R28/$T28)</f>
        <v/>
      </c>
      <c r="Y28">
        <f>IF($T28=0,0,S28/$T28)</f>
        <v/>
      </c>
      <c r="Z28">
        <f>IF(1&gt;$H28,0,IF($H28=1,1,IF($H28=2,0.5,IF(OR(1=1,1=$H28),0.4,0.2/($H28-2)))))</f>
        <v/>
      </c>
      <c r="AA28">
        <f>IF(2&gt;$H28,0,IF($H28=1,1,IF($H28=2,0.5,IF(OR(2=1,2=$H28),0.4,0.2/($H28-2)))))</f>
        <v/>
      </c>
      <c r="AB28">
        <f>IF(3&gt;$H28,0,IF($H28=1,1,IF($H28=2,0.5,IF(OR(3=1,3=$H28),0.4,0.2/($H28-2)))))</f>
        <v/>
      </c>
      <c r="AC28">
        <f>IF(4&gt;$H28,0,IF($H28=1,1,IF($H28=2,0.5,IF(OR(4=1,4=$H28),0.4,0.2/($H28-2)))))</f>
        <v/>
      </c>
      <c r="AD28">
        <f>IF(5&gt;$H28,0,IF($H28=1,1,IF($H28=2,0.5,IF(OR(5=1,5=$H28),0.4,0.2/($H28-2)))))</f>
        <v/>
      </c>
    </row>
    <row r="29">
      <c r="A29" t="n">
        <v>25</v>
      </c>
      <c r="B29" s="12" t="n"/>
      <c r="C29" s="12" t="n"/>
      <c r="D29" s="12" t="n"/>
      <c r="E29" s="12" t="n"/>
      <c r="F29" s="12" t="n"/>
      <c r="G29" s="12" t="n"/>
      <c r="H29">
        <f>COUNTA(B29:F29)</f>
        <v/>
      </c>
      <c r="I29">
        <f>IF($H29=0,"",INDEX(B29:F29,1,$H29))</f>
        <v/>
      </c>
      <c r="J29">
        <f>IF(1&lt;=$H29,1/$H29,0)</f>
        <v/>
      </c>
      <c r="K29">
        <f>IF(2&lt;=$H29,1/$H29,0)</f>
        <v/>
      </c>
      <c r="L29">
        <f>IF(3&lt;=$H29,1/$H29,0)</f>
        <v/>
      </c>
      <c r="M29">
        <f>IF(4&lt;=$H29,1/$H29,0)</f>
        <v/>
      </c>
      <c r="N29">
        <f>IF(5&lt;=$H29,1/$H29,0)</f>
        <v/>
      </c>
      <c r="O29">
        <f>IF(1&lt;=$H29,0.5^(($H29-1)/$D$2),0)</f>
        <v/>
      </c>
      <c r="P29">
        <f>IF(2&lt;=$H29,0.5^(($H29-2)/$D$2),0)</f>
        <v/>
      </c>
      <c r="Q29">
        <f>IF(3&lt;=$H29,0.5^(($H29-3)/$D$2),0)</f>
        <v/>
      </c>
      <c r="R29">
        <f>IF(4&lt;=$H29,0.5^(($H29-4)/$D$2),0)</f>
        <v/>
      </c>
      <c r="S29">
        <f>IF(5&lt;=$H29,0.5^(($H29-5)/$D$2),0)</f>
        <v/>
      </c>
      <c r="T29">
        <f>SUM(O29:S29)</f>
        <v/>
      </c>
      <c r="U29">
        <f>IF($T29=0,0,O29/$T29)</f>
        <v/>
      </c>
      <c r="V29">
        <f>IF($T29=0,0,P29/$T29)</f>
        <v/>
      </c>
      <c r="W29">
        <f>IF($T29=0,0,Q29/$T29)</f>
        <v/>
      </c>
      <c r="X29">
        <f>IF($T29=0,0,R29/$T29)</f>
        <v/>
      </c>
      <c r="Y29">
        <f>IF($T29=0,0,S29/$T29)</f>
        <v/>
      </c>
      <c r="Z29">
        <f>IF(1&gt;$H29,0,IF($H29=1,1,IF($H29=2,0.5,IF(OR(1=1,1=$H29),0.4,0.2/($H29-2)))))</f>
        <v/>
      </c>
      <c r="AA29">
        <f>IF(2&gt;$H29,0,IF($H29=1,1,IF($H29=2,0.5,IF(OR(2=1,2=$H29),0.4,0.2/($H29-2)))))</f>
        <v/>
      </c>
      <c r="AB29">
        <f>IF(3&gt;$H29,0,IF($H29=1,1,IF($H29=2,0.5,IF(OR(3=1,3=$H29),0.4,0.2/($H29-2)))))</f>
        <v/>
      </c>
      <c r="AC29">
        <f>IF(4&gt;$H29,0,IF($H29=1,1,IF($H29=2,0.5,IF(OR(4=1,4=$H29),0.4,0.2/($H29-2)))))</f>
        <v/>
      </c>
      <c r="AD29">
        <f>IF(5&gt;$H29,0,IF($H29=1,1,IF($H29=2,0.5,IF(OR(5=1,5=$H29),0.4,0.2/($H29-2)))))</f>
        <v/>
      </c>
    </row>
    <row r="30">
      <c r="A30" t="n">
        <v>26</v>
      </c>
      <c r="B30" s="12" t="n"/>
      <c r="C30" s="12" t="n"/>
      <c r="D30" s="12" t="n"/>
      <c r="E30" s="12" t="n"/>
      <c r="F30" s="12" t="n"/>
      <c r="G30" s="12" t="n"/>
      <c r="H30">
        <f>COUNTA(B30:F30)</f>
        <v/>
      </c>
      <c r="I30">
        <f>IF($H30=0,"",INDEX(B30:F30,1,$H30))</f>
        <v/>
      </c>
      <c r="J30">
        <f>IF(1&lt;=$H30,1/$H30,0)</f>
        <v/>
      </c>
      <c r="K30">
        <f>IF(2&lt;=$H30,1/$H30,0)</f>
        <v/>
      </c>
      <c r="L30">
        <f>IF(3&lt;=$H30,1/$H30,0)</f>
        <v/>
      </c>
      <c r="M30">
        <f>IF(4&lt;=$H30,1/$H30,0)</f>
        <v/>
      </c>
      <c r="N30">
        <f>IF(5&lt;=$H30,1/$H30,0)</f>
        <v/>
      </c>
      <c r="O30">
        <f>IF(1&lt;=$H30,0.5^(($H30-1)/$D$2),0)</f>
        <v/>
      </c>
      <c r="P30">
        <f>IF(2&lt;=$H30,0.5^(($H30-2)/$D$2),0)</f>
        <v/>
      </c>
      <c r="Q30">
        <f>IF(3&lt;=$H30,0.5^(($H30-3)/$D$2),0)</f>
        <v/>
      </c>
      <c r="R30">
        <f>IF(4&lt;=$H30,0.5^(($H30-4)/$D$2),0)</f>
        <v/>
      </c>
      <c r="S30">
        <f>IF(5&lt;=$H30,0.5^(($H30-5)/$D$2),0)</f>
        <v/>
      </c>
      <c r="T30">
        <f>SUM(O30:S30)</f>
        <v/>
      </c>
      <c r="U30">
        <f>IF($T30=0,0,O30/$T30)</f>
        <v/>
      </c>
      <c r="V30">
        <f>IF($T30=0,0,P30/$T30)</f>
        <v/>
      </c>
      <c r="W30">
        <f>IF($T30=0,0,Q30/$T30)</f>
        <v/>
      </c>
      <c r="X30">
        <f>IF($T30=0,0,R30/$T30)</f>
        <v/>
      </c>
      <c r="Y30">
        <f>IF($T30=0,0,S30/$T30)</f>
        <v/>
      </c>
      <c r="Z30">
        <f>IF(1&gt;$H30,0,IF($H30=1,1,IF($H30=2,0.5,IF(OR(1=1,1=$H30),0.4,0.2/($H30-2)))))</f>
        <v/>
      </c>
      <c r="AA30">
        <f>IF(2&gt;$H30,0,IF($H30=1,1,IF($H30=2,0.5,IF(OR(2=1,2=$H30),0.4,0.2/($H30-2)))))</f>
        <v/>
      </c>
      <c r="AB30">
        <f>IF(3&gt;$H30,0,IF($H30=1,1,IF($H30=2,0.5,IF(OR(3=1,3=$H30),0.4,0.2/($H30-2)))))</f>
        <v/>
      </c>
      <c r="AC30">
        <f>IF(4&gt;$H30,0,IF($H30=1,1,IF($H30=2,0.5,IF(OR(4=1,4=$H30),0.4,0.2/($H30-2)))))</f>
        <v/>
      </c>
      <c r="AD30">
        <f>IF(5&gt;$H30,0,IF($H30=1,1,IF($H30=2,0.5,IF(OR(5=1,5=$H30),0.4,0.2/($H30-2)))))</f>
        <v/>
      </c>
    </row>
    <row r="31">
      <c r="A31" t="n">
        <v>27</v>
      </c>
      <c r="B31" s="12" t="n"/>
      <c r="C31" s="12" t="n"/>
      <c r="D31" s="12" t="n"/>
      <c r="E31" s="12" t="n"/>
      <c r="F31" s="12" t="n"/>
      <c r="G31" s="12" t="n"/>
      <c r="H31">
        <f>COUNTA(B31:F31)</f>
        <v/>
      </c>
      <c r="I31">
        <f>IF($H31=0,"",INDEX(B31:F31,1,$H31))</f>
        <v/>
      </c>
      <c r="J31">
        <f>IF(1&lt;=$H31,1/$H31,0)</f>
        <v/>
      </c>
      <c r="K31">
        <f>IF(2&lt;=$H31,1/$H31,0)</f>
        <v/>
      </c>
      <c r="L31">
        <f>IF(3&lt;=$H31,1/$H31,0)</f>
        <v/>
      </c>
      <c r="M31">
        <f>IF(4&lt;=$H31,1/$H31,0)</f>
        <v/>
      </c>
      <c r="N31">
        <f>IF(5&lt;=$H31,1/$H31,0)</f>
        <v/>
      </c>
      <c r="O31">
        <f>IF(1&lt;=$H31,0.5^(($H31-1)/$D$2),0)</f>
        <v/>
      </c>
      <c r="P31">
        <f>IF(2&lt;=$H31,0.5^(($H31-2)/$D$2),0)</f>
        <v/>
      </c>
      <c r="Q31">
        <f>IF(3&lt;=$H31,0.5^(($H31-3)/$D$2),0)</f>
        <v/>
      </c>
      <c r="R31">
        <f>IF(4&lt;=$H31,0.5^(($H31-4)/$D$2),0)</f>
        <v/>
      </c>
      <c r="S31">
        <f>IF(5&lt;=$H31,0.5^(($H31-5)/$D$2),0)</f>
        <v/>
      </c>
      <c r="T31">
        <f>SUM(O31:S31)</f>
        <v/>
      </c>
      <c r="U31">
        <f>IF($T31=0,0,O31/$T31)</f>
        <v/>
      </c>
      <c r="V31">
        <f>IF($T31=0,0,P31/$T31)</f>
        <v/>
      </c>
      <c r="W31">
        <f>IF($T31=0,0,Q31/$T31)</f>
        <v/>
      </c>
      <c r="X31">
        <f>IF($T31=0,0,R31/$T31)</f>
        <v/>
      </c>
      <c r="Y31">
        <f>IF($T31=0,0,S31/$T31)</f>
        <v/>
      </c>
      <c r="Z31">
        <f>IF(1&gt;$H31,0,IF($H31=1,1,IF($H31=2,0.5,IF(OR(1=1,1=$H31),0.4,0.2/($H31-2)))))</f>
        <v/>
      </c>
      <c r="AA31">
        <f>IF(2&gt;$H31,0,IF($H31=1,1,IF($H31=2,0.5,IF(OR(2=1,2=$H31),0.4,0.2/($H31-2)))))</f>
        <v/>
      </c>
      <c r="AB31">
        <f>IF(3&gt;$H31,0,IF($H31=1,1,IF($H31=2,0.5,IF(OR(3=1,3=$H31),0.4,0.2/($H31-2)))))</f>
        <v/>
      </c>
      <c r="AC31">
        <f>IF(4&gt;$H31,0,IF($H31=1,1,IF($H31=2,0.5,IF(OR(4=1,4=$H31),0.4,0.2/($H31-2)))))</f>
        <v/>
      </c>
      <c r="AD31">
        <f>IF(5&gt;$H31,0,IF($H31=1,1,IF($H31=2,0.5,IF(OR(5=1,5=$H31),0.4,0.2/($H31-2)))))</f>
        <v/>
      </c>
    </row>
    <row r="32">
      <c r="A32" t="n">
        <v>28</v>
      </c>
      <c r="B32" s="12" t="n"/>
      <c r="C32" s="12" t="n"/>
      <c r="D32" s="12" t="n"/>
      <c r="E32" s="12" t="n"/>
      <c r="F32" s="12" t="n"/>
      <c r="G32" s="12" t="n"/>
      <c r="H32">
        <f>COUNTA(B32:F32)</f>
        <v/>
      </c>
      <c r="I32">
        <f>IF($H32=0,"",INDEX(B32:F32,1,$H32))</f>
        <v/>
      </c>
      <c r="J32">
        <f>IF(1&lt;=$H32,1/$H32,0)</f>
        <v/>
      </c>
      <c r="K32">
        <f>IF(2&lt;=$H32,1/$H32,0)</f>
        <v/>
      </c>
      <c r="L32">
        <f>IF(3&lt;=$H32,1/$H32,0)</f>
        <v/>
      </c>
      <c r="M32">
        <f>IF(4&lt;=$H32,1/$H32,0)</f>
        <v/>
      </c>
      <c r="N32">
        <f>IF(5&lt;=$H32,1/$H32,0)</f>
        <v/>
      </c>
      <c r="O32">
        <f>IF(1&lt;=$H32,0.5^(($H32-1)/$D$2),0)</f>
        <v/>
      </c>
      <c r="P32">
        <f>IF(2&lt;=$H32,0.5^(($H32-2)/$D$2),0)</f>
        <v/>
      </c>
      <c r="Q32">
        <f>IF(3&lt;=$H32,0.5^(($H32-3)/$D$2),0)</f>
        <v/>
      </c>
      <c r="R32">
        <f>IF(4&lt;=$H32,0.5^(($H32-4)/$D$2),0)</f>
        <v/>
      </c>
      <c r="S32">
        <f>IF(5&lt;=$H32,0.5^(($H32-5)/$D$2),0)</f>
        <v/>
      </c>
      <c r="T32">
        <f>SUM(O32:S32)</f>
        <v/>
      </c>
      <c r="U32">
        <f>IF($T32=0,0,O32/$T32)</f>
        <v/>
      </c>
      <c r="V32">
        <f>IF($T32=0,0,P32/$T32)</f>
        <v/>
      </c>
      <c r="W32">
        <f>IF($T32=0,0,Q32/$T32)</f>
        <v/>
      </c>
      <c r="X32">
        <f>IF($T32=0,0,R32/$T32)</f>
        <v/>
      </c>
      <c r="Y32">
        <f>IF($T32=0,0,S32/$T32)</f>
        <v/>
      </c>
      <c r="Z32">
        <f>IF(1&gt;$H32,0,IF($H32=1,1,IF($H32=2,0.5,IF(OR(1=1,1=$H32),0.4,0.2/($H32-2)))))</f>
        <v/>
      </c>
      <c r="AA32">
        <f>IF(2&gt;$H32,0,IF($H32=1,1,IF($H32=2,0.5,IF(OR(2=1,2=$H32),0.4,0.2/($H32-2)))))</f>
        <v/>
      </c>
      <c r="AB32">
        <f>IF(3&gt;$H32,0,IF($H32=1,1,IF($H32=2,0.5,IF(OR(3=1,3=$H32),0.4,0.2/($H32-2)))))</f>
        <v/>
      </c>
      <c r="AC32">
        <f>IF(4&gt;$H32,0,IF($H32=1,1,IF($H32=2,0.5,IF(OR(4=1,4=$H32),0.4,0.2/($H32-2)))))</f>
        <v/>
      </c>
      <c r="AD32">
        <f>IF(5&gt;$H32,0,IF($H32=1,1,IF($H32=2,0.5,IF(OR(5=1,5=$H32),0.4,0.2/($H32-2)))))</f>
        <v/>
      </c>
    </row>
    <row r="33">
      <c r="A33" t="n">
        <v>29</v>
      </c>
      <c r="B33" s="12" t="n"/>
      <c r="C33" s="12" t="n"/>
      <c r="D33" s="12" t="n"/>
      <c r="E33" s="12" t="n"/>
      <c r="F33" s="12" t="n"/>
      <c r="G33" s="12" t="n"/>
      <c r="H33">
        <f>COUNTA(B33:F33)</f>
        <v/>
      </c>
      <c r="I33">
        <f>IF($H33=0,"",INDEX(B33:F33,1,$H33))</f>
        <v/>
      </c>
      <c r="J33">
        <f>IF(1&lt;=$H33,1/$H33,0)</f>
        <v/>
      </c>
      <c r="K33">
        <f>IF(2&lt;=$H33,1/$H33,0)</f>
        <v/>
      </c>
      <c r="L33">
        <f>IF(3&lt;=$H33,1/$H33,0)</f>
        <v/>
      </c>
      <c r="M33">
        <f>IF(4&lt;=$H33,1/$H33,0)</f>
        <v/>
      </c>
      <c r="N33">
        <f>IF(5&lt;=$H33,1/$H33,0)</f>
        <v/>
      </c>
      <c r="O33">
        <f>IF(1&lt;=$H33,0.5^(($H33-1)/$D$2),0)</f>
        <v/>
      </c>
      <c r="P33">
        <f>IF(2&lt;=$H33,0.5^(($H33-2)/$D$2),0)</f>
        <v/>
      </c>
      <c r="Q33">
        <f>IF(3&lt;=$H33,0.5^(($H33-3)/$D$2),0)</f>
        <v/>
      </c>
      <c r="R33">
        <f>IF(4&lt;=$H33,0.5^(($H33-4)/$D$2),0)</f>
        <v/>
      </c>
      <c r="S33">
        <f>IF(5&lt;=$H33,0.5^(($H33-5)/$D$2),0)</f>
        <v/>
      </c>
      <c r="T33">
        <f>SUM(O33:S33)</f>
        <v/>
      </c>
      <c r="U33">
        <f>IF($T33=0,0,O33/$T33)</f>
        <v/>
      </c>
      <c r="V33">
        <f>IF($T33=0,0,P33/$T33)</f>
        <v/>
      </c>
      <c r="W33">
        <f>IF($T33=0,0,Q33/$T33)</f>
        <v/>
      </c>
      <c r="X33">
        <f>IF($T33=0,0,R33/$T33)</f>
        <v/>
      </c>
      <c r="Y33">
        <f>IF($T33=0,0,S33/$T33)</f>
        <v/>
      </c>
      <c r="Z33">
        <f>IF(1&gt;$H33,0,IF($H33=1,1,IF($H33=2,0.5,IF(OR(1=1,1=$H33),0.4,0.2/($H33-2)))))</f>
        <v/>
      </c>
      <c r="AA33">
        <f>IF(2&gt;$H33,0,IF($H33=1,1,IF($H33=2,0.5,IF(OR(2=1,2=$H33),0.4,0.2/($H33-2)))))</f>
        <v/>
      </c>
      <c r="AB33">
        <f>IF(3&gt;$H33,0,IF($H33=1,1,IF($H33=2,0.5,IF(OR(3=1,3=$H33),0.4,0.2/($H33-2)))))</f>
        <v/>
      </c>
      <c r="AC33">
        <f>IF(4&gt;$H33,0,IF($H33=1,1,IF($H33=2,0.5,IF(OR(4=1,4=$H33),0.4,0.2/($H33-2)))))</f>
        <v/>
      </c>
      <c r="AD33">
        <f>IF(5&gt;$H33,0,IF($H33=1,1,IF($H33=2,0.5,IF(OR(5=1,5=$H33),0.4,0.2/($H33-2)))))</f>
        <v/>
      </c>
    </row>
    <row r="34">
      <c r="A34" t="n">
        <v>30</v>
      </c>
      <c r="B34" s="12" t="n"/>
      <c r="C34" s="12" t="n"/>
      <c r="D34" s="12" t="n"/>
      <c r="E34" s="12" t="n"/>
      <c r="F34" s="12" t="n"/>
      <c r="G34" s="12" t="n"/>
      <c r="H34">
        <f>COUNTA(B34:F34)</f>
        <v/>
      </c>
      <c r="I34">
        <f>IF($H34=0,"",INDEX(B34:F34,1,$H34))</f>
        <v/>
      </c>
      <c r="J34">
        <f>IF(1&lt;=$H34,1/$H34,0)</f>
        <v/>
      </c>
      <c r="K34">
        <f>IF(2&lt;=$H34,1/$H34,0)</f>
        <v/>
      </c>
      <c r="L34">
        <f>IF(3&lt;=$H34,1/$H34,0)</f>
        <v/>
      </c>
      <c r="M34">
        <f>IF(4&lt;=$H34,1/$H34,0)</f>
        <v/>
      </c>
      <c r="N34">
        <f>IF(5&lt;=$H34,1/$H34,0)</f>
        <v/>
      </c>
      <c r="O34">
        <f>IF(1&lt;=$H34,0.5^(($H34-1)/$D$2),0)</f>
        <v/>
      </c>
      <c r="P34">
        <f>IF(2&lt;=$H34,0.5^(($H34-2)/$D$2),0)</f>
        <v/>
      </c>
      <c r="Q34">
        <f>IF(3&lt;=$H34,0.5^(($H34-3)/$D$2),0)</f>
        <v/>
      </c>
      <c r="R34">
        <f>IF(4&lt;=$H34,0.5^(($H34-4)/$D$2),0)</f>
        <v/>
      </c>
      <c r="S34">
        <f>IF(5&lt;=$H34,0.5^(($H34-5)/$D$2),0)</f>
        <v/>
      </c>
      <c r="T34">
        <f>SUM(O34:S34)</f>
        <v/>
      </c>
      <c r="U34">
        <f>IF($T34=0,0,O34/$T34)</f>
        <v/>
      </c>
      <c r="V34">
        <f>IF($T34=0,0,P34/$T34)</f>
        <v/>
      </c>
      <c r="W34">
        <f>IF($T34=0,0,Q34/$T34)</f>
        <v/>
      </c>
      <c r="X34">
        <f>IF($T34=0,0,R34/$T34)</f>
        <v/>
      </c>
      <c r="Y34">
        <f>IF($T34=0,0,S34/$T34)</f>
        <v/>
      </c>
      <c r="Z34">
        <f>IF(1&gt;$H34,0,IF($H34=1,1,IF($H34=2,0.5,IF(OR(1=1,1=$H34),0.4,0.2/($H34-2)))))</f>
        <v/>
      </c>
      <c r="AA34">
        <f>IF(2&gt;$H34,0,IF($H34=1,1,IF($H34=2,0.5,IF(OR(2=1,2=$H34),0.4,0.2/($H34-2)))))</f>
        <v/>
      </c>
      <c r="AB34">
        <f>IF(3&gt;$H34,0,IF($H34=1,1,IF($H34=2,0.5,IF(OR(3=1,3=$H34),0.4,0.2/($H34-2)))))</f>
        <v/>
      </c>
      <c r="AC34">
        <f>IF(4&gt;$H34,0,IF($H34=1,1,IF($H34=2,0.5,IF(OR(4=1,4=$H34),0.4,0.2/($H34-2)))))</f>
        <v/>
      </c>
      <c r="AD34">
        <f>IF(5&gt;$H34,0,IF($H34=1,1,IF($H34=2,0.5,IF(OR(5=1,5=$H34),0.4,0.2/($H34-2)))))</f>
        <v/>
      </c>
    </row>
    <row r="35">
      <c r="A35" t="n">
        <v>31</v>
      </c>
      <c r="B35" s="12" t="n"/>
      <c r="C35" s="12" t="n"/>
      <c r="D35" s="12" t="n"/>
      <c r="E35" s="12" t="n"/>
      <c r="F35" s="12" t="n"/>
      <c r="G35" s="12" t="n"/>
      <c r="H35">
        <f>COUNTA(B35:F35)</f>
        <v/>
      </c>
      <c r="I35">
        <f>IF($H35=0,"",INDEX(B35:F35,1,$H35))</f>
        <v/>
      </c>
      <c r="J35">
        <f>IF(1&lt;=$H35,1/$H35,0)</f>
        <v/>
      </c>
      <c r="K35">
        <f>IF(2&lt;=$H35,1/$H35,0)</f>
        <v/>
      </c>
      <c r="L35">
        <f>IF(3&lt;=$H35,1/$H35,0)</f>
        <v/>
      </c>
      <c r="M35">
        <f>IF(4&lt;=$H35,1/$H35,0)</f>
        <v/>
      </c>
      <c r="N35">
        <f>IF(5&lt;=$H35,1/$H35,0)</f>
        <v/>
      </c>
      <c r="O35">
        <f>IF(1&lt;=$H35,0.5^(($H35-1)/$D$2),0)</f>
        <v/>
      </c>
      <c r="P35">
        <f>IF(2&lt;=$H35,0.5^(($H35-2)/$D$2),0)</f>
        <v/>
      </c>
      <c r="Q35">
        <f>IF(3&lt;=$H35,0.5^(($H35-3)/$D$2),0)</f>
        <v/>
      </c>
      <c r="R35">
        <f>IF(4&lt;=$H35,0.5^(($H35-4)/$D$2),0)</f>
        <v/>
      </c>
      <c r="S35">
        <f>IF(5&lt;=$H35,0.5^(($H35-5)/$D$2),0)</f>
        <v/>
      </c>
      <c r="T35">
        <f>SUM(O35:S35)</f>
        <v/>
      </c>
      <c r="U35">
        <f>IF($T35=0,0,O35/$T35)</f>
        <v/>
      </c>
      <c r="V35">
        <f>IF($T35=0,0,P35/$T35)</f>
        <v/>
      </c>
      <c r="W35">
        <f>IF($T35=0,0,Q35/$T35)</f>
        <v/>
      </c>
      <c r="X35">
        <f>IF($T35=0,0,R35/$T35)</f>
        <v/>
      </c>
      <c r="Y35">
        <f>IF($T35=0,0,S35/$T35)</f>
        <v/>
      </c>
      <c r="Z35">
        <f>IF(1&gt;$H35,0,IF($H35=1,1,IF($H35=2,0.5,IF(OR(1=1,1=$H35),0.4,0.2/($H35-2)))))</f>
        <v/>
      </c>
      <c r="AA35">
        <f>IF(2&gt;$H35,0,IF($H35=1,1,IF($H35=2,0.5,IF(OR(2=1,2=$H35),0.4,0.2/($H35-2)))))</f>
        <v/>
      </c>
      <c r="AB35">
        <f>IF(3&gt;$H35,0,IF($H35=1,1,IF($H35=2,0.5,IF(OR(3=1,3=$H35),0.4,0.2/($H35-2)))))</f>
        <v/>
      </c>
      <c r="AC35">
        <f>IF(4&gt;$H35,0,IF($H35=1,1,IF($H35=2,0.5,IF(OR(4=1,4=$H35),0.4,0.2/($H35-2)))))</f>
        <v/>
      </c>
      <c r="AD35">
        <f>IF(5&gt;$H35,0,IF($H35=1,1,IF($H35=2,0.5,IF(OR(5=1,5=$H35),0.4,0.2/($H35-2)))))</f>
        <v/>
      </c>
    </row>
    <row r="36">
      <c r="A36" t="n">
        <v>32</v>
      </c>
      <c r="B36" s="12" t="n"/>
      <c r="C36" s="12" t="n"/>
      <c r="D36" s="12" t="n"/>
      <c r="E36" s="12" t="n"/>
      <c r="F36" s="12" t="n"/>
      <c r="G36" s="12" t="n"/>
      <c r="H36">
        <f>COUNTA(B36:F36)</f>
        <v/>
      </c>
      <c r="I36">
        <f>IF($H36=0,"",INDEX(B36:F36,1,$H36))</f>
        <v/>
      </c>
      <c r="J36">
        <f>IF(1&lt;=$H36,1/$H36,0)</f>
        <v/>
      </c>
      <c r="K36">
        <f>IF(2&lt;=$H36,1/$H36,0)</f>
        <v/>
      </c>
      <c r="L36">
        <f>IF(3&lt;=$H36,1/$H36,0)</f>
        <v/>
      </c>
      <c r="M36">
        <f>IF(4&lt;=$H36,1/$H36,0)</f>
        <v/>
      </c>
      <c r="N36">
        <f>IF(5&lt;=$H36,1/$H36,0)</f>
        <v/>
      </c>
      <c r="O36">
        <f>IF(1&lt;=$H36,0.5^(($H36-1)/$D$2),0)</f>
        <v/>
      </c>
      <c r="P36">
        <f>IF(2&lt;=$H36,0.5^(($H36-2)/$D$2),0)</f>
        <v/>
      </c>
      <c r="Q36">
        <f>IF(3&lt;=$H36,0.5^(($H36-3)/$D$2),0)</f>
        <v/>
      </c>
      <c r="R36">
        <f>IF(4&lt;=$H36,0.5^(($H36-4)/$D$2),0)</f>
        <v/>
      </c>
      <c r="S36">
        <f>IF(5&lt;=$H36,0.5^(($H36-5)/$D$2),0)</f>
        <v/>
      </c>
      <c r="T36">
        <f>SUM(O36:S36)</f>
        <v/>
      </c>
      <c r="U36">
        <f>IF($T36=0,0,O36/$T36)</f>
        <v/>
      </c>
      <c r="V36">
        <f>IF($T36=0,0,P36/$T36)</f>
        <v/>
      </c>
      <c r="W36">
        <f>IF($T36=0,0,Q36/$T36)</f>
        <v/>
      </c>
      <c r="X36">
        <f>IF($T36=0,0,R36/$T36)</f>
        <v/>
      </c>
      <c r="Y36">
        <f>IF($T36=0,0,S36/$T36)</f>
        <v/>
      </c>
      <c r="Z36">
        <f>IF(1&gt;$H36,0,IF($H36=1,1,IF($H36=2,0.5,IF(OR(1=1,1=$H36),0.4,0.2/($H36-2)))))</f>
        <v/>
      </c>
      <c r="AA36">
        <f>IF(2&gt;$H36,0,IF($H36=1,1,IF($H36=2,0.5,IF(OR(2=1,2=$H36),0.4,0.2/($H36-2)))))</f>
        <v/>
      </c>
      <c r="AB36">
        <f>IF(3&gt;$H36,0,IF($H36=1,1,IF($H36=2,0.5,IF(OR(3=1,3=$H36),0.4,0.2/($H36-2)))))</f>
        <v/>
      </c>
      <c r="AC36">
        <f>IF(4&gt;$H36,0,IF($H36=1,1,IF($H36=2,0.5,IF(OR(4=1,4=$H36),0.4,0.2/($H36-2)))))</f>
        <v/>
      </c>
      <c r="AD36">
        <f>IF(5&gt;$H36,0,IF($H36=1,1,IF($H36=2,0.5,IF(OR(5=1,5=$H36),0.4,0.2/($H36-2)))))</f>
        <v/>
      </c>
    </row>
    <row r="37">
      <c r="A37" t="n">
        <v>33</v>
      </c>
      <c r="B37" s="12" t="n"/>
      <c r="C37" s="12" t="n"/>
      <c r="D37" s="12" t="n"/>
      <c r="E37" s="12" t="n"/>
      <c r="F37" s="12" t="n"/>
      <c r="G37" s="12" t="n"/>
      <c r="H37">
        <f>COUNTA(B37:F37)</f>
        <v/>
      </c>
      <c r="I37">
        <f>IF($H37=0,"",INDEX(B37:F37,1,$H37))</f>
        <v/>
      </c>
      <c r="J37">
        <f>IF(1&lt;=$H37,1/$H37,0)</f>
        <v/>
      </c>
      <c r="K37">
        <f>IF(2&lt;=$H37,1/$H37,0)</f>
        <v/>
      </c>
      <c r="L37">
        <f>IF(3&lt;=$H37,1/$H37,0)</f>
        <v/>
      </c>
      <c r="M37">
        <f>IF(4&lt;=$H37,1/$H37,0)</f>
        <v/>
      </c>
      <c r="N37">
        <f>IF(5&lt;=$H37,1/$H37,0)</f>
        <v/>
      </c>
      <c r="O37">
        <f>IF(1&lt;=$H37,0.5^(($H37-1)/$D$2),0)</f>
        <v/>
      </c>
      <c r="P37">
        <f>IF(2&lt;=$H37,0.5^(($H37-2)/$D$2),0)</f>
        <v/>
      </c>
      <c r="Q37">
        <f>IF(3&lt;=$H37,0.5^(($H37-3)/$D$2),0)</f>
        <v/>
      </c>
      <c r="R37">
        <f>IF(4&lt;=$H37,0.5^(($H37-4)/$D$2),0)</f>
        <v/>
      </c>
      <c r="S37">
        <f>IF(5&lt;=$H37,0.5^(($H37-5)/$D$2),0)</f>
        <v/>
      </c>
      <c r="T37">
        <f>SUM(O37:S37)</f>
        <v/>
      </c>
      <c r="U37">
        <f>IF($T37=0,0,O37/$T37)</f>
        <v/>
      </c>
      <c r="V37">
        <f>IF($T37=0,0,P37/$T37)</f>
        <v/>
      </c>
      <c r="W37">
        <f>IF($T37=0,0,Q37/$T37)</f>
        <v/>
      </c>
      <c r="X37">
        <f>IF($T37=0,0,R37/$T37)</f>
        <v/>
      </c>
      <c r="Y37">
        <f>IF($T37=0,0,S37/$T37)</f>
        <v/>
      </c>
      <c r="Z37">
        <f>IF(1&gt;$H37,0,IF($H37=1,1,IF($H37=2,0.5,IF(OR(1=1,1=$H37),0.4,0.2/($H37-2)))))</f>
        <v/>
      </c>
      <c r="AA37">
        <f>IF(2&gt;$H37,0,IF($H37=1,1,IF($H37=2,0.5,IF(OR(2=1,2=$H37),0.4,0.2/($H37-2)))))</f>
        <v/>
      </c>
      <c r="AB37">
        <f>IF(3&gt;$H37,0,IF($H37=1,1,IF($H37=2,0.5,IF(OR(3=1,3=$H37),0.4,0.2/($H37-2)))))</f>
        <v/>
      </c>
      <c r="AC37">
        <f>IF(4&gt;$H37,0,IF($H37=1,1,IF($H37=2,0.5,IF(OR(4=1,4=$H37),0.4,0.2/($H37-2)))))</f>
        <v/>
      </c>
      <c r="AD37">
        <f>IF(5&gt;$H37,0,IF($H37=1,1,IF($H37=2,0.5,IF(OR(5=1,5=$H37),0.4,0.2/($H37-2)))))</f>
        <v/>
      </c>
    </row>
    <row r="38">
      <c r="A38" t="n">
        <v>34</v>
      </c>
      <c r="B38" s="12" t="n"/>
      <c r="C38" s="12" t="n"/>
      <c r="D38" s="12" t="n"/>
      <c r="E38" s="12" t="n"/>
      <c r="F38" s="12" t="n"/>
      <c r="G38" s="12" t="n"/>
      <c r="H38">
        <f>COUNTA(B38:F38)</f>
        <v/>
      </c>
      <c r="I38">
        <f>IF($H38=0,"",INDEX(B38:F38,1,$H38))</f>
        <v/>
      </c>
      <c r="J38">
        <f>IF(1&lt;=$H38,1/$H38,0)</f>
        <v/>
      </c>
      <c r="K38">
        <f>IF(2&lt;=$H38,1/$H38,0)</f>
        <v/>
      </c>
      <c r="L38">
        <f>IF(3&lt;=$H38,1/$H38,0)</f>
        <v/>
      </c>
      <c r="M38">
        <f>IF(4&lt;=$H38,1/$H38,0)</f>
        <v/>
      </c>
      <c r="N38">
        <f>IF(5&lt;=$H38,1/$H38,0)</f>
        <v/>
      </c>
      <c r="O38">
        <f>IF(1&lt;=$H38,0.5^(($H38-1)/$D$2),0)</f>
        <v/>
      </c>
      <c r="P38">
        <f>IF(2&lt;=$H38,0.5^(($H38-2)/$D$2),0)</f>
        <v/>
      </c>
      <c r="Q38">
        <f>IF(3&lt;=$H38,0.5^(($H38-3)/$D$2),0)</f>
        <v/>
      </c>
      <c r="R38">
        <f>IF(4&lt;=$H38,0.5^(($H38-4)/$D$2),0)</f>
        <v/>
      </c>
      <c r="S38">
        <f>IF(5&lt;=$H38,0.5^(($H38-5)/$D$2),0)</f>
        <v/>
      </c>
      <c r="T38">
        <f>SUM(O38:S38)</f>
        <v/>
      </c>
      <c r="U38">
        <f>IF($T38=0,0,O38/$T38)</f>
        <v/>
      </c>
      <c r="V38">
        <f>IF($T38=0,0,P38/$T38)</f>
        <v/>
      </c>
      <c r="W38">
        <f>IF($T38=0,0,Q38/$T38)</f>
        <v/>
      </c>
      <c r="X38">
        <f>IF($T38=0,0,R38/$T38)</f>
        <v/>
      </c>
      <c r="Y38">
        <f>IF($T38=0,0,S38/$T38)</f>
        <v/>
      </c>
      <c r="Z38">
        <f>IF(1&gt;$H38,0,IF($H38=1,1,IF($H38=2,0.5,IF(OR(1=1,1=$H38),0.4,0.2/($H38-2)))))</f>
        <v/>
      </c>
      <c r="AA38">
        <f>IF(2&gt;$H38,0,IF($H38=1,1,IF($H38=2,0.5,IF(OR(2=1,2=$H38),0.4,0.2/($H38-2)))))</f>
        <v/>
      </c>
      <c r="AB38">
        <f>IF(3&gt;$H38,0,IF($H38=1,1,IF($H38=2,0.5,IF(OR(3=1,3=$H38),0.4,0.2/($H38-2)))))</f>
        <v/>
      </c>
      <c r="AC38">
        <f>IF(4&gt;$H38,0,IF($H38=1,1,IF($H38=2,0.5,IF(OR(4=1,4=$H38),0.4,0.2/($H38-2)))))</f>
        <v/>
      </c>
      <c r="AD38">
        <f>IF(5&gt;$H38,0,IF($H38=1,1,IF($H38=2,0.5,IF(OR(5=1,5=$H38),0.4,0.2/($H38-2)))))</f>
        <v/>
      </c>
    </row>
    <row r="39">
      <c r="A39" t="n">
        <v>35</v>
      </c>
      <c r="B39" s="12" t="n"/>
      <c r="C39" s="12" t="n"/>
      <c r="D39" s="12" t="n"/>
      <c r="E39" s="12" t="n"/>
      <c r="F39" s="12" t="n"/>
      <c r="G39" s="12" t="n"/>
      <c r="H39">
        <f>COUNTA(B39:F39)</f>
        <v/>
      </c>
      <c r="I39">
        <f>IF($H39=0,"",INDEX(B39:F39,1,$H39))</f>
        <v/>
      </c>
      <c r="J39">
        <f>IF(1&lt;=$H39,1/$H39,0)</f>
        <v/>
      </c>
      <c r="K39">
        <f>IF(2&lt;=$H39,1/$H39,0)</f>
        <v/>
      </c>
      <c r="L39">
        <f>IF(3&lt;=$H39,1/$H39,0)</f>
        <v/>
      </c>
      <c r="M39">
        <f>IF(4&lt;=$H39,1/$H39,0)</f>
        <v/>
      </c>
      <c r="N39">
        <f>IF(5&lt;=$H39,1/$H39,0)</f>
        <v/>
      </c>
      <c r="O39">
        <f>IF(1&lt;=$H39,0.5^(($H39-1)/$D$2),0)</f>
        <v/>
      </c>
      <c r="P39">
        <f>IF(2&lt;=$H39,0.5^(($H39-2)/$D$2),0)</f>
        <v/>
      </c>
      <c r="Q39">
        <f>IF(3&lt;=$H39,0.5^(($H39-3)/$D$2),0)</f>
        <v/>
      </c>
      <c r="R39">
        <f>IF(4&lt;=$H39,0.5^(($H39-4)/$D$2),0)</f>
        <v/>
      </c>
      <c r="S39">
        <f>IF(5&lt;=$H39,0.5^(($H39-5)/$D$2),0)</f>
        <v/>
      </c>
      <c r="T39">
        <f>SUM(O39:S39)</f>
        <v/>
      </c>
      <c r="U39">
        <f>IF($T39=0,0,O39/$T39)</f>
        <v/>
      </c>
      <c r="V39">
        <f>IF($T39=0,0,P39/$T39)</f>
        <v/>
      </c>
      <c r="W39">
        <f>IF($T39=0,0,Q39/$T39)</f>
        <v/>
      </c>
      <c r="X39">
        <f>IF($T39=0,0,R39/$T39)</f>
        <v/>
      </c>
      <c r="Y39">
        <f>IF($T39=0,0,S39/$T39)</f>
        <v/>
      </c>
      <c r="Z39">
        <f>IF(1&gt;$H39,0,IF($H39=1,1,IF($H39=2,0.5,IF(OR(1=1,1=$H39),0.4,0.2/($H39-2)))))</f>
        <v/>
      </c>
      <c r="AA39">
        <f>IF(2&gt;$H39,0,IF($H39=1,1,IF($H39=2,0.5,IF(OR(2=1,2=$H39),0.4,0.2/($H39-2)))))</f>
        <v/>
      </c>
      <c r="AB39">
        <f>IF(3&gt;$H39,0,IF($H39=1,1,IF($H39=2,0.5,IF(OR(3=1,3=$H39),0.4,0.2/($H39-2)))))</f>
        <v/>
      </c>
      <c r="AC39">
        <f>IF(4&gt;$H39,0,IF($H39=1,1,IF($H39=2,0.5,IF(OR(4=1,4=$H39),0.4,0.2/($H39-2)))))</f>
        <v/>
      </c>
      <c r="AD39">
        <f>IF(5&gt;$H39,0,IF($H39=1,1,IF($H39=2,0.5,IF(OR(5=1,5=$H39),0.4,0.2/($H39-2)))))</f>
        <v/>
      </c>
    </row>
    <row r="40">
      <c r="A40" t="n">
        <v>36</v>
      </c>
      <c r="B40" s="12" t="n"/>
      <c r="C40" s="12" t="n"/>
      <c r="D40" s="12" t="n"/>
      <c r="E40" s="12" t="n"/>
      <c r="F40" s="12" t="n"/>
      <c r="G40" s="12" t="n"/>
      <c r="H40">
        <f>COUNTA(B40:F40)</f>
        <v/>
      </c>
      <c r="I40">
        <f>IF($H40=0,"",INDEX(B40:F40,1,$H40))</f>
        <v/>
      </c>
      <c r="J40">
        <f>IF(1&lt;=$H40,1/$H40,0)</f>
        <v/>
      </c>
      <c r="K40">
        <f>IF(2&lt;=$H40,1/$H40,0)</f>
        <v/>
      </c>
      <c r="L40">
        <f>IF(3&lt;=$H40,1/$H40,0)</f>
        <v/>
      </c>
      <c r="M40">
        <f>IF(4&lt;=$H40,1/$H40,0)</f>
        <v/>
      </c>
      <c r="N40">
        <f>IF(5&lt;=$H40,1/$H40,0)</f>
        <v/>
      </c>
      <c r="O40">
        <f>IF(1&lt;=$H40,0.5^(($H40-1)/$D$2),0)</f>
        <v/>
      </c>
      <c r="P40">
        <f>IF(2&lt;=$H40,0.5^(($H40-2)/$D$2),0)</f>
        <v/>
      </c>
      <c r="Q40">
        <f>IF(3&lt;=$H40,0.5^(($H40-3)/$D$2),0)</f>
        <v/>
      </c>
      <c r="R40">
        <f>IF(4&lt;=$H40,0.5^(($H40-4)/$D$2),0)</f>
        <v/>
      </c>
      <c r="S40">
        <f>IF(5&lt;=$H40,0.5^(($H40-5)/$D$2),0)</f>
        <v/>
      </c>
      <c r="T40">
        <f>SUM(O40:S40)</f>
        <v/>
      </c>
      <c r="U40">
        <f>IF($T40=0,0,O40/$T40)</f>
        <v/>
      </c>
      <c r="V40">
        <f>IF($T40=0,0,P40/$T40)</f>
        <v/>
      </c>
      <c r="W40">
        <f>IF($T40=0,0,Q40/$T40)</f>
        <v/>
      </c>
      <c r="X40">
        <f>IF($T40=0,0,R40/$T40)</f>
        <v/>
      </c>
      <c r="Y40">
        <f>IF($T40=0,0,S40/$T40)</f>
        <v/>
      </c>
      <c r="Z40">
        <f>IF(1&gt;$H40,0,IF($H40=1,1,IF($H40=2,0.5,IF(OR(1=1,1=$H40),0.4,0.2/($H40-2)))))</f>
        <v/>
      </c>
      <c r="AA40">
        <f>IF(2&gt;$H40,0,IF($H40=1,1,IF($H40=2,0.5,IF(OR(2=1,2=$H40),0.4,0.2/($H40-2)))))</f>
        <v/>
      </c>
      <c r="AB40">
        <f>IF(3&gt;$H40,0,IF($H40=1,1,IF($H40=2,0.5,IF(OR(3=1,3=$H40),0.4,0.2/($H40-2)))))</f>
        <v/>
      </c>
      <c r="AC40">
        <f>IF(4&gt;$H40,0,IF($H40=1,1,IF($H40=2,0.5,IF(OR(4=1,4=$H40),0.4,0.2/($H40-2)))))</f>
        <v/>
      </c>
      <c r="AD40">
        <f>IF(5&gt;$H40,0,IF($H40=1,1,IF($H40=2,0.5,IF(OR(5=1,5=$H40),0.4,0.2/($H40-2)))))</f>
        <v/>
      </c>
    </row>
    <row r="41">
      <c r="A41" t="n">
        <v>37</v>
      </c>
      <c r="B41" s="12" t="n"/>
      <c r="C41" s="12" t="n"/>
      <c r="D41" s="12" t="n"/>
      <c r="E41" s="12" t="n"/>
      <c r="F41" s="12" t="n"/>
      <c r="G41" s="12" t="n"/>
      <c r="H41">
        <f>COUNTA(B41:F41)</f>
        <v/>
      </c>
      <c r="I41">
        <f>IF($H41=0,"",INDEX(B41:F41,1,$H41))</f>
        <v/>
      </c>
      <c r="J41">
        <f>IF(1&lt;=$H41,1/$H41,0)</f>
        <v/>
      </c>
      <c r="K41">
        <f>IF(2&lt;=$H41,1/$H41,0)</f>
        <v/>
      </c>
      <c r="L41">
        <f>IF(3&lt;=$H41,1/$H41,0)</f>
        <v/>
      </c>
      <c r="M41">
        <f>IF(4&lt;=$H41,1/$H41,0)</f>
        <v/>
      </c>
      <c r="N41">
        <f>IF(5&lt;=$H41,1/$H41,0)</f>
        <v/>
      </c>
      <c r="O41">
        <f>IF(1&lt;=$H41,0.5^(($H41-1)/$D$2),0)</f>
        <v/>
      </c>
      <c r="P41">
        <f>IF(2&lt;=$H41,0.5^(($H41-2)/$D$2),0)</f>
        <v/>
      </c>
      <c r="Q41">
        <f>IF(3&lt;=$H41,0.5^(($H41-3)/$D$2),0)</f>
        <v/>
      </c>
      <c r="R41">
        <f>IF(4&lt;=$H41,0.5^(($H41-4)/$D$2),0)</f>
        <v/>
      </c>
      <c r="S41">
        <f>IF(5&lt;=$H41,0.5^(($H41-5)/$D$2),0)</f>
        <v/>
      </c>
      <c r="T41">
        <f>SUM(O41:S41)</f>
        <v/>
      </c>
      <c r="U41">
        <f>IF($T41=0,0,O41/$T41)</f>
        <v/>
      </c>
      <c r="V41">
        <f>IF($T41=0,0,P41/$T41)</f>
        <v/>
      </c>
      <c r="W41">
        <f>IF($T41=0,0,Q41/$T41)</f>
        <v/>
      </c>
      <c r="X41">
        <f>IF($T41=0,0,R41/$T41)</f>
        <v/>
      </c>
      <c r="Y41">
        <f>IF($T41=0,0,S41/$T41)</f>
        <v/>
      </c>
      <c r="Z41">
        <f>IF(1&gt;$H41,0,IF($H41=1,1,IF($H41=2,0.5,IF(OR(1=1,1=$H41),0.4,0.2/($H41-2)))))</f>
        <v/>
      </c>
      <c r="AA41">
        <f>IF(2&gt;$H41,0,IF($H41=1,1,IF($H41=2,0.5,IF(OR(2=1,2=$H41),0.4,0.2/($H41-2)))))</f>
        <v/>
      </c>
      <c r="AB41">
        <f>IF(3&gt;$H41,0,IF($H41=1,1,IF($H41=2,0.5,IF(OR(3=1,3=$H41),0.4,0.2/($H41-2)))))</f>
        <v/>
      </c>
      <c r="AC41">
        <f>IF(4&gt;$H41,0,IF($H41=1,1,IF($H41=2,0.5,IF(OR(4=1,4=$H41),0.4,0.2/($H41-2)))))</f>
        <v/>
      </c>
      <c r="AD41">
        <f>IF(5&gt;$H41,0,IF($H41=1,1,IF($H41=2,0.5,IF(OR(5=1,5=$H41),0.4,0.2/($H41-2)))))</f>
        <v/>
      </c>
    </row>
    <row r="42">
      <c r="A42" t="n">
        <v>38</v>
      </c>
      <c r="B42" s="12" t="n"/>
      <c r="C42" s="12" t="n"/>
      <c r="D42" s="12" t="n"/>
      <c r="E42" s="12" t="n"/>
      <c r="F42" s="12" t="n"/>
      <c r="G42" s="12" t="n"/>
      <c r="H42">
        <f>COUNTA(B42:F42)</f>
        <v/>
      </c>
      <c r="I42">
        <f>IF($H42=0,"",INDEX(B42:F42,1,$H42))</f>
        <v/>
      </c>
      <c r="J42">
        <f>IF(1&lt;=$H42,1/$H42,0)</f>
        <v/>
      </c>
      <c r="K42">
        <f>IF(2&lt;=$H42,1/$H42,0)</f>
        <v/>
      </c>
      <c r="L42">
        <f>IF(3&lt;=$H42,1/$H42,0)</f>
        <v/>
      </c>
      <c r="M42">
        <f>IF(4&lt;=$H42,1/$H42,0)</f>
        <v/>
      </c>
      <c r="N42">
        <f>IF(5&lt;=$H42,1/$H42,0)</f>
        <v/>
      </c>
      <c r="O42">
        <f>IF(1&lt;=$H42,0.5^(($H42-1)/$D$2),0)</f>
        <v/>
      </c>
      <c r="P42">
        <f>IF(2&lt;=$H42,0.5^(($H42-2)/$D$2),0)</f>
        <v/>
      </c>
      <c r="Q42">
        <f>IF(3&lt;=$H42,0.5^(($H42-3)/$D$2),0)</f>
        <v/>
      </c>
      <c r="R42">
        <f>IF(4&lt;=$H42,0.5^(($H42-4)/$D$2),0)</f>
        <v/>
      </c>
      <c r="S42">
        <f>IF(5&lt;=$H42,0.5^(($H42-5)/$D$2),0)</f>
        <v/>
      </c>
      <c r="T42">
        <f>SUM(O42:S42)</f>
        <v/>
      </c>
      <c r="U42">
        <f>IF($T42=0,0,O42/$T42)</f>
        <v/>
      </c>
      <c r="V42">
        <f>IF($T42=0,0,P42/$T42)</f>
        <v/>
      </c>
      <c r="W42">
        <f>IF($T42=0,0,Q42/$T42)</f>
        <v/>
      </c>
      <c r="X42">
        <f>IF($T42=0,0,R42/$T42)</f>
        <v/>
      </c>
      <c r="Y42">
        <f>IF($T42=0,0,S42/$T42)</f>
        <v/>
      </c>
      <c r="Z42">
        <f>IF(1&gt;$H42,0,IF($H42=1,1,IF($H42=2,0.5,IF(OR(1=1,1=$H42),0.4,0.2/($H42-2)))))</f>
        <v/>
      </c>
      <c r="AA42">
        <f>IF(2&gt;$H42,0,IF($H42=1,1,IF($H42=2,0.5,IF(OR(2=1,2=$H42),0.4,0.2/($H42-2)))))</f>
        <v/>
      </c>
      <c r="AB42">
        <f>IF(3&gt;$H42,0,IF($H42=1,1,IF($H42=2,0.5,IF(OR(3=1,3=$H42),0.4,0.2/($H42-2)))))</f>
        <v/>
      </c>
      <c r="AC42">
        <f>IF(4&gt;$H42,0,IF($H42=1,1,IF($H42=2,0.5,IF(OR(4=1,4=$H42),0.4,0.2/($H42-2)))))</f>
        <v/>
      </c>
      <c r="AD42">
        <f>IF(5&gt;$H42,0,IF($H42=1,1,IF($H42=2,0.5,IF(OR(5=1,5=$H42),0.4,0.2/($H42-2)))))</f>
        <v/>
      </c>
    </row>
    <row r="43">
      <c r="A43" t="n">
        <v>39</v>
      </c>
      <c r="B43" s="12" t="n"/>
      <c r="C43" s="12" t="n"/>
      <c r="D43" s="12" t="n"/>
      <c r="E43" s="12" t="n"/>
      <c r="F43" s="12" t="n"/>
      <c r="G43" s="12" t="n"/>
      <c r="H43">
        <f>COUNTA(B43:F43)</f>
        <v/>
      </c>
      <c r="I43">
        <f>IF($H43=0,"",INDEX(B43:F43,1,$H43))</f>
        <v/>
      </c>
      <c r="J43">
        <f>IF(1&lt;=$H43,1/$H43,0)</f>
        <v/>
      </c>
      <c r="K43">
        <f>IF(2&lt;=$H43,1/$H43,0)</f>
        <v/>
      </c>
      <c r="L43">
        <f>IF(3&lt;=$H43,1/$H43,0)</f>
        <v/>
      </c>
      <c r="M43">
        <f>IF(4&lt;=$H43,1/$H43,0)</f>
        <v/>
      </c>
      <c r="N43">
        <f>IF(5&lt;=$H43,1/$H43,0)</f>
        <v/>
      </c>
      <c r="O43">
        <f>IF(1&lt;=$H43,0.5^(($H43-1)/$D$2),0)</f>
        <v/>
      </c>
      <c r="P43">
        <f>IF(2&lt;=$H43,0.5^(($H43-2)/$D$2),0)</f>
        <v/>
      </c>
      <c r="Q43">
        <f>IF(3&lt;=$H43,0.5^(($H43-3)/$D$2),0)</f>
        <v/>
      </c>
      <c r="R43">
        <f>IF(4&lt;=$H43,0.5^(($H43-4)/$D$2),0)</f>
        <v/>
      </c>
      <c r="S43">
        <f>IF(5&lt;=$H43,0.5^(($H43-5)/$D$2),0)</f>
        <v/>
      </c>
      <c r="T43">
        <f>SUM(O43:S43)</f>
        <v/>
      </c>
      <c r="U43">
        <f>IF($T43=0,0,O43/$T43)</f>
        <v/>
      </c>
      <c r="V43">
        <f>IF($T43=0,0,P43/$T43)</f>
        <v/>
      </c>
      <c r="W43">
        <f>IF($T43=0,0,Q43/$T43)</f>
        <v/>
      </c>
      <c r="X43">
        <f>IF($T43=0,0,R43/$T43)</f>
        <v/>
      </c>
      <c r="Y43">
        <f>IF($T43=0,0,S43/$T43)</f>
        <v/>
      </c>
      <c r="Z43">
        <f>IF(1&gt;$H43,0,IF($H43=1,1,IF($H43=2,0.5,IF(OR(1=1,1=$H43),0.4,0.2/($H43-2)))))</f>
        <v/>
      </c>
      <c r="AA43">
        <f>IF(2&gt;$H43,0,IF($H43=1,1,IF($H43=2,0.5,IF(OR(2=1,2=$H43),0.4,0.2/($H43-2)))))</f>
        <v/>
      </c>
      <c r="AB43">
        <f>IF(3&gt;$H43,0,IF($H43=1,1,IF($H43=2,0.5,IF(OR(3=1,3=$H43),0.4,0.2/($H43-2)))))</f>
        <v/>
      </c>
      <c r="AC43">
        <f>IF(4&gt;$H43,0,IF($H43=1,1,IF($H43=2,0.5,IF(OR(4=1,4=$H43),0.4,0.2/($H43-2)))))</f>
        <v/>
      </c>
      <c r="AD43">
        <f>IF(5&gt;$H43,0,IF($H43=1,1,IF($H43=2,0.5,IF(OR(5=1,5=$H43),0.4,0.2/($H43-2)))))</f>
        <v/>
      </c>
    </row>
    <row r="44">
      <c r="A44" t="n">
        <v>40</v>
      </c>
      <c r="B44" s="12" t="n"/>
      <c r="C44" s="12" t="n"/>
      <c r="D44" s="12" t="n"/>
      <c r="E44" s="12" t="n"/>
      <c r="F44" s="12" t="n"/>
      <c r="G44" s="12" t="n"/>
      <c r="H44">
        <f>COUNTA(B44:F44)</f>
        <v/>
      </c>
      <c r="I44">
        <f>IF($H44=0,"",INDEX(B44:F44,1,$H44))</f>
        <v/>
      </c>
      <c r="J44">
        <f>IF(1&lt;=$H44,1/$H44,0)</f>
        <v/>
      </c>
      <c r="K44">
        <f>IF(2&lt;=$H44,1/$H44,0)</f>
        <v/>
      </c>
      <c r="L44">
        <f>IF(3&lt;=$H44,1/$H44,0)</f>
        <v/>
      </c>
      <c r="M44">
        <f>IF(4&lt;=$H44,1/$H44,0)</f>
        <v/>
      </c>
      <c r="N44">
        <f>IF(5&lt;=$H44,1/$H44,0)</f>
        <v/>
      </c>
      <c r="O44">
        <f>IF(1&lt;=$H44,0.5^(($H44-1)/$D$2),0)</f>
        <v/>
      </c>
      <c r="P44">
        <f>IF(2&lt;=$H44,0.5^(($H44-2)/$D$2),0)</f>
        <v/>
      </c>
      <c r="Q44">
        <f>IF(3&lt;=$H44,0.5^(($H44-3)/$D$2),0)</f>
        <v/>
      </c>
      <c r="R44">
        <f>IF(4&lt;=$H44,0.5^(($H44-4)/$D$2),0)</f>
        <v/>
      </c>
      <c r="S44">
        <f>IF(5&lt;=$H44,0.5^(($H44-5)/$D$2),0)</f>
        <v/>
      </c>
      <c r="T44">
        <f>SUM(O44:S44)</f>
        <v/>
      </c>
      <c r="U44">
        <f>IF($T44=0,0,O44/$T44)</f>
        <v/>
      </c>
      <c r="V44">
        <f>IF($T44=0,0,P44/$T44)</f>
        <v/>
      </c>
      <c r="W44">
        <f>IF($T44=0,0,Q44/$T44)</f>
        <v/>
      </c>
      <c r="X44">
        <f>IF($T44=0,0,R44/$T44)</f>
        <v/>
      </c>
      <c r="Y44">
        <f>IF($T44=0,0,S44/$T44)</f>
        <v/>
      </c>
      <c r="Z44">
        <f>IF(1&gt;$H44,0,IF($H44=1,1,IF($H44=2,0.5,IF(OR(1=1,1=$H44),0.4,0.2/($H44-2)))))</f>
        <v/>
      </c>
      <c r="AA44">
        <f>IF(2&gt;$H44,0,IF($H44=1,1,IF($H44=2,0.5,IF(OR(2=1,2=$H44),0.4,0.2/($H44-2)))))</f>
        <v/>
      </c>
      <c r="AB44">
        <f>IF(3&gt;$H44,0,IF($H44=1,1,IF($H44=2,0.5,IF(OR(3=1,3=$H44),0.4,0.2/($H44-2)))))</f>
        <v/>
      </c>
      <c r="AC44">
        <f>IF(4&gt;$H44,0,IF($H44=1,1,IF($H44=2,0.5,IF(OR(4=1,4=$H44),0.4,0.2/($H44-2)))))</f>
        <v/>
      </c>
      <c r="AD44">
        <f>IF(5&gt;$H44,0,IF($H44=1,1,IF($H44=2,0.5,IF(OR(5=1,5=$H44),0.4,0.2/($H44-2)))))</f>
        <v/>
      </c>
    </row>
    <row r="45">
      <c r="A45" t="n">
        <v>41</v>
      </c>
      <c r="B45" s="12" t="n"/>
      <c r="C45" s="12" t="n"/>
      <c r="D45" s="12" t="n"/>
      <c r="E45" s="12" t="n"/>
      <c r="F45" s="12" t="n"/>
      <c r="G45" s="12" t="n"/>
      <c r="H45">
        <f>COUNTA(B45:F45)</f>
        <v/>
      </c>
      <c r="I45">
        <f>IF($H45=0,"",INDEX(B45:F45,1,$H45))</f>
        <v/>
      </c>
      <c r="J45">
        <f>IF(1&lt;=$H45,1/$H45,0)</f>
        <v/>
      </c>
      <c r="K45">
        <f>IF(2&lt;=$H45,1/$H45,0)</f>
        <v/>
      </c>
      <c r="L45">
        <f>IF(3&lt;=$H45,1/$H45,0)</f>
        <v/>
      </c>
      <c r="M45">
        <f>IF(4&lt;=$H45,1/$H45,0)</f>
        <v/>
      </c>
      <c r="N45">
        <f>IF(5&lt;=$H45,1/$H45,0)</f>
        <v/>
      </c>
      <c r="O45">
        <f>IF(1&lt;=$H45,0.5^(($H45-1)/$D$2),0)</f>
        <v/>
      </c>
      <c r="P45">
        <f>IF(2&lt;=$H45,0.5^(($H45-2)/$D$2),0)</f>
        <v/>
      </c>
      <c r="Q45">
        <f>IF(3&lt;=$H45,0.5^(($H45-3)/$D$2),0)</f>
        <v/>
      </c>
      <c r="R45">
        <f>IF(4&lt;=$H45,0.5^(($H45-4)/$D$2),0)</f>
        <v/>
      </c>
      <c r="S45">
        <f>IF(5&lt;=$H45,0.5^(($H45-5)/$D$2),0)</f>
        <v/>
      </c>
      <c r="T45">
        <f>SUM(O45:S45)</f>
        <v/>
      </c>
      <c r="U45">
        <f>IF($T45=0,0,O45/$T45)</f>
        <v/>
      </c>
      <c r="V45">
        <f>IF($T45=0,0,P45/$T45)</f>
        <v/>
      </c>
      <c r="W45">
        <f>IF($T45=0,0,Q45/$T45)</f>
        <v/>
      </c>
      <c r="X45">
        <f>IF($T45=0,0,R45/$T45)</f>
        <v/>
      </c>
      <c r="Y45">
        <f>IF($T45=0,0,S45/$T45)</f>
        <v/>
      </c>
      <c r="Z45">
        <f>IF(1&gt;$H45,0,IF($H45=1,1,IF($H45=2,0.5,IF(OR(1=1,1=$H45),0.4,0.2/($H45-2)))))</f>
        <v/>
      </c>
      <c r="AA45">
        <f>IF(2&gt;$H45,0,IF($H45=1,1,IF($H45=2,0.5,IF(OR(2=1,2=$H45),0.4,0.2/($H45-2)))))</f>
        <v/>
      </c>
      <c r="AB45">
        <f>IF(3&gt;$H45,0,IF($H45=1,1,IF($H45=2,0.5,IF(OR(3=1,3=$H45),0.4,0.2/($H45-2)))))</f>
        <v/>
      </c>
      <c r="AC45">
        <f>IF(4&gt;$H45,0,IF($H45=1,1,IF($H45=2,0.5,IF(OR(4=1,4=$H45),0.4,0.2/($H45-2)))))</f>
        <v/>
      </c>
      <c r="AD45">
        <f>IF(5&gt;$H45,0,IF($H45=1,1,IF($H45=2,0.5,IF(OR(5=1,5=$H45),0.4,0.2/($H45-2)))))</f>
        <v/>
      </c>
    </row>
    <row r="46">
      <c r="A46" t="n">
        <v>42</v>
      </c>
      <c r="B46" s="12" t="n"/>
      <c r="C46" s="12" t="n"/>
      <c r="D46" s="12" t="n"/>
      <c r="E46" s="12" t="n"/>
      <c r="F46" s="12" t="n"/>
      <c r="G46" s="12" t="n"/>
      <c r="H46">
        <f>COUNTA(B46:F46)</f>
        <v/>
      </c>
      <c r="I46">
        <f>IF($H46=0,"",INDEX(B46:F46,1,$H46))</f>
        <v/>
      </c>
      <c r="J46">
        <f>IF(1&lt;=$H46,1/$H46,0)</f>
        <v/>
      </c>
      <c r="K46">
        <f>IF(2&lt;=$H46,1/$H46,0)</f>
        <v/>
      </c>
      <c r="L46">
        <f>IF(3&lt;=$H46,1/$H46,0)</f>
        <v/>
      </c>
      <c r="M46">
        <f>IF(4&lt;=$H46,1/$H46,0)</f>
        <v/>
      </c>
      <c r="N46">
        <f>IF(5&lt;=$H46,1/$H46,0)</f>
        <v/>
      </c>
      <c r="O46">
        <f>IF(1&lt;=$H46,0.5^(($H46-1)/$D$2),0)</f>
        <v/>
      </c>
      <c r="P46">
        <f>IF(2&lt;=$H46,0.5^(($H46-2)/$D$2),0)</f>
        <v/>
      </c>
      <c r="Q46">
        <f>IF(3&lt;=$H46,0.5^(($H46-3)/$D$2),0)</f>
        <v/>
      </c>
      <c r="R46">
        <f>IF(4&lt;=$H46,0.5^(($H46-4)/$D$2),0)</f>
        <v/>
      </c>
      <c r="S46">
        <f>IF(5&lt;=$H46,0.5^(($H46-5)/$D$2),0)</f>
        <v/>
      </c>
      <c r="T46">
        <f>SUM(O46:S46)</f>
        <v/>
      </c>
      <c r="U46">
        <f>IF($T46=0,0,O46/$T46)</f>
        <v/>
      </c>
      <c r="V46">
        <f>IF($T46=0,0,P46/$T46)</f>
        <v/>
      </c>
      <c r="W46">
        <f>IF($T46=0,0,Q46/$T46)</f>
        <v/>
      </c>
      <c r="X46">
        <f>IF($T46=0,0,R46/$T46)</f>
        <v/>
      </c>
      <c r="Y46">
        <f>IF($T46=0,0,S46/$T46)</f>
        <v/>
      </c>
      <c r="Z46">
        <f>IF(1&gt;$H46,0,IF($H46=1,1,IF($H46=2,0.5,IF(OR(1=1,1=$H46),0.4,0.2/($H46-2)))))</f>
        <v/>
      </c>
      <c r="AA46">
        <f>IF(2&gt;$H46,0,IF($H46=1,1,IF($H46=2,0.5,IF(OR(2=1,2=$H46),0.4,0.2/($H46-2)))))</f>
        <v/>
      </c>
      <c r="AB46">
        <f>IF(3&gt;$H46,0,IF($H46=1,1,IF($H46=2,0.5,IF(OR(3=1,3=$H46),0.4,0.2/($H46-2)))))</f>
        <v/>
      </c>
      <c r="AC46">
        <f>IF(4&gt;$H46,0,IF($H46=1,1,IF($H46=2,0.5,IF(OR(4=1,4=$H46),0.4,0.2/($H46-2)))))</f>
        <v/>
      </c>
      <c r="AD46">
        <f>IF(5&gt;$H46,0,IF($H46=1,1,IF($H46=2,0.5,IF(OR(5=1,5=$H46),0.4,0.2/($H46-2)))))</f>
        <v/>
      </c>
    </row>
    <row r="47">
      <c r="A47" t="n">
        <v>43</v>
      </c>
      <c r="B47" s="12" t="n"/>
      <c r="C47" s="12" t="n"/>
      <c r="D47" s="12" t="n"/>
      <c r="E47" s="12" t="n"/>
      <c r="F47" s="12" t="n"/>
      <c r="G47" s="12" t="n"/>
      <c r="H47">
        <f>COUNTA(B47:F47)</f>
        <v/>
      </c>
      <c r="I47">
        <f>IF($H47=0,"",INDEX(B47:F47,1,$H47))</f>
        <v/>
      </c>
      <c r="J47">
        <f>IF(1&lt;=$H47,1/$H47,0)</f>
        <v/>
      </c>
      <c r="K47">
        <f>IF(2&lt;=$H47,1/$H47,0)</f>
        <v/>
      </c>
      <c r="L47">
        <f>IF(3&lt;=$H47,1/$H47,0)</f>
        <v/>
      </c>
      <c r="M47">
        <f>IF(4&lt;=$H47,1/$H47,0)</f>
        <v/>
      </c>
      <c r="N47">
        <f>IF(5&lt;=$H47,1/$H47,0)</f>
        <v/>
      </c>
      <c r="O47">
        <f>IF(1&lt;=$H47,0.5^(($H47-1)/$D$2),0)</f>
        <v/>
      </c>
      <c r="P47">
        <f>IF(2&lt;=$H47,0.5^(($H47-2)/$D$2),0)</f>
        <v/>
      </c>
      <c r="Q47">
        <f>IF(3&lt;=$H47,0.5^(($H47-3)/$D$2),0)</f>
        <v/>
      </c>
      <c r="R47">
        <f>IF(4&lt;=$H47,0.5^(($H47-4)/$D$2),0)</f>
        <v/>
      </c>
      <c r="S47">
        <f>IF(5&lt;=$H47,0.5^(($H47-5)/$D$2),0)</f>
        <v/>
      </c>
      <c r="T47">
        <f>SUM(O47:S47)</f>
        <v/>
      </c>
      <c r="U47">
        <f>IF($T47=0,0,O47/$T47)</f>
        <v/>
      </c>
      <c r="V47">
        <f>IF($T47=0,0,P47/$T47)</f>
        <v/>
      </c>
      <c r="W47">
        <f>IF($T47=0,0,Q47/$T47)</f>
        <v/>
      </c>
      <c r="X47">
        <f>IF($T47=0,0,R47/$T47)</f>
        <v/>
      </c>
      <c r="Y47">
        <f>IF($T47=0,0,S47/$T47)</f>
        <v/>
      </c>
      <c r="Z47">
        <f>IF(1&gt;$H47,0,IF($H47=1,1,IF($H47=2,0.5,IF(OR(1=1,1=$H47),0.4,0.2/($H47-2)))))</f>
        <v/>
      </c>
      <c r="AA47">
        <f>IF(2&gt;$H47,0,IF($H47=1,1,IF($H47=2,0.5,IF(OR(2=1,2=$H47),0.4,0.2/($H47-2)))))</f>
        <v/>
      </c>
      <c r="AB47">
        <f>IF(3&gt;$H47,0,IF($H47=1,1,IF($H47=2,0.5,IF(OR(3=1,3=$H47),0.4,0.2/($H47-2)))))</f>
        <v/>
      </c>
      <c r="AC47">
        <f>IF(4&gt;$H47,0,IF($H47=1,1,IF($H47=2,0.5,IF(OR(4=1,4=$H47),0.4,0.2/($H47-2)))))</f>
        <v/>
      </c>
      <c r="AD47">
        <f>IF(5&gt;$H47,0,IF($H47=1,1,IF($H47=2,0.5,IF(OR(5=1,5=$H47),0.4,0.2/($H47-2)))))</f>
        <v/>
      </c>
    </row>
    <row r="48">
      <c r="A48" t="n">
        <v>44</v>
      </c>
      <c r="B48" s="12" t="n"/>
      <c r="C48" s="12" t="n"/>
      <c r="D48" s="12" t="n"/>
      <c r="E48" s="12" t="n"/>
      <c r="F48" s="12" t="n"/>
      <c r="G48" s="12" t="n"/>
      <c r="H48">
        <f>COUNTA(B48:F48)</f>
        <v/>
      </c>
      <c r="I48">
        <f>IF($H48=0,"",INDEX(B48:F48,1,$H48))</f>
        <v/>
      </c>
      <c r="J48">
        <f>IF(1&lt;=$H48,1/$H48,0)</f>
        <v/>
      </c>
      <c r="K48">
        <f>IF(2&lt;=$H48,1/$H48,0)</f>
        <v/>
      </c>
      <c r="L48">
        <f>IF(3&lt;=$H48,1/$H48,0)</f>
        <v/>
      </c>
      <c r="M48">
        <f>IF(4&lt;=$H48,1/$H48,0)</f>
        <v/>
      </c>
      <c r="N48">
        <f>IF(5&lt;=$H48,1/$H48,0)</f>
        <v/>
      </c>
      <c r="O48">
        <f>IF(1&lt;=$H48,0.5^(($H48-1)/$D$2),0)</f>
        <v/>
      </c>
      <c r="P48">
        <f>IF(2&lt;=$H48,0.5^(($H48-2)/$D$2),0)</f>
        <v/>
      </c>
      <c r="Q48">
        <f>IF(3&lt;=$H48,0.5^(($H48-3)/$D$2),0)</f>
        <v/>
      </c>
      <c r="R48">
        <f>IF(4&lt;=$H48,0.5^(($H48-4)/$D$2),0)</f>
        <v/>
      </c>
      <c r="S48">
        <f>IF(5&lt;=$H48,0.5^(($H48-5)/$D$2),0)</f>
        <v/>
      </c>
      <c r="T48">
        <f>SUM(O48:S48)</f>
        <v/>
      </c>
      <c r="U48">
        <f>IF($T48=0,0,O48/$T48)</f>
        <v/>
      </c>
      <c r="V48">
        <f>IF($T48=0,0,P48/$T48)</f>
        <v/>
      </c>
      <c r="W48">
        <f>IF($T48=0,0,Q48/$T48)</f>
        <v/>
      </c>
      <c r="X48">
        <f>IF($T48=0,0,R48/$T48)</f>
        <v/>
      </c>
      <c r="Y48">
        <f>IF($T48=0,0,S48/$T48)</f>
        <v/>
      </c>
      <c r="Z48">
        <f>IF(1&gt;$H48,0,IF($H48=1,1,IF($H48=2,0.5,IF(OR(1=1,1=$H48),0.4,0.2/($H48-2)))))</f>
        <v/>
      </c>
      <c r="AA48">
        <f>IF(2&gt;$H48,0,IF($H48=1,1,IF($H48=2,0.5,IF(OR(2=1,2=$H48),0.4,0.2/($H48-2)))))</f>
        <v/>
      </c>
      <c r="AB48">
        <f>IF(3&gt;$H48,0,IF($H48=1,1,IF($H48=2,0.5,IF(OR(3=1,3=$H48),0.4,0.2/($H48-2)))))</f>
        <v/>
      </c>
      <c r="AC48">
        <f>IF(4&gt;$H48,0,IF($H48=1,1,IF($H48=2,0.5,IF(OR(4=1,4=$H48),0.4,0.2/($H48-2)))))</f>
        <v/>
      </c>
      <c r="AD48">
        <f>IF(5&gt;$H48,0,IF($H48=1,1,IF($H48=2,0.5,IF(OR(5=1,5=$H48),0.4,0.2/($H48-2)))))</f>
        <v/>
      </c>
    </row>
    <row r="49">
      <c r="A49" t="n">
        <v>45</v>
      </c>
      <c r="B49" s="12" t="n"/>
      <c r="C49" s="12" t="n"/>
      <c r="D49" s="12" t="n"/>
      <c r="E49" s="12" t="n"/>
      <c r="F49" s="12" t="n"/>
      <c r="G49" s="12" t="n"/>
      <c r="H49">
        <f>COUNTA(B49:F49)</f>
        <v/>
      </c>
      <c r="I49">
        <f>IF($H49=0,"",INDEX(B49:F49,1,$H49))</f>
        <v/>
      </c>
      <c r="J49">
        <f>IF(1&lt;=$H49,1/$H49,0)</f>
        <v/>
      </c>
      <c r="K49">
        <f>IF(2&lt;=$H49,1/$H49,0)</f>
        <v/>
      </c>
      <c r="L49">
        <f>IF(3&lt;=$H49,1/$H49,0)</f>
        <v/>
      </c>
      <c r="M49">
        <f>IF(4&lt;=$H49,1/$H49,0)</f>
        <v/>
      </c>
      <c r="N49">
        <f>IF(5&lt;=$H49,1/$H49,0)</f>
        <v/>
      </c>
      <c r="O49">
        <f>IF(1&lt;=$H49,0.5^(($H49-1)/$D$2),0)</f>
        <v/>
      </c>
      <c r="P49">
        <f>IF(2&lt;=$H49,0.5^(($H49-2)/$D$2),0)</f>
        <v/>
      </c>
      <c r="Q49">
        <f>IF(3&lt;=$H49,0.5^(($H49-3)/$D$2),0)</f>
        <v/>
      </c>
      <c r="R49">
        <f>IF(4&lt;=$H49,0.5^(($H49-4)/$D$2),0)</f>
        <v/>
      </c>
      <c r="S49">
        <f>IF(5&lt;=$H49,0.5^(($H49-5)/$D$2),0)</f>
        <v/>
      </c>
      <c r="T49">
        <f>SUM(O49:S49)</f>
        <v/>
      </c>
      <c r="U49">
        <f>IF($T49=0,0,O49/$T49)</f>
        <v/>
      </c>
      <c r="V49">
        <f>IF($T49=0,0,P49/$T49)</f>
        <v/>
      </c>
      <c r="W49">
        <f>IF($T49=0,0,Q49/$T49)</f>
        <v/>
      </c>
      <c r="X49">
        <f>IF($T49=0,0,R49/$T49)</f>
        <v/>
      </c>
      <c r="Y49">
        <f>IF($T49=0,0,S49/$T49)</f>
        <v/>
      </c>
      <c r="Z49">
        <f>IF(1&gt;$H49,0,IF($H49=1,1,IF($H49=2,0.5,IF(OR(1=1,1=$H49),0.4,0.2/($H49-2)))))</f>
        <v/>
      </c>
      <c r="AA49">
        <f>IF(2&gt;$H49,0,IF($H49=1,1,IF($H49=2,0.5,IF(OR(2=1,2=$H49),0.4,0.2/($H49-2)))))</f>
        <v/>
      </c>
      <c r="AB49">
        <f>IF(3&gt;$H49,0,IF($H49=1,1,IF($H49=2,0.5,IF(OR(3=1,3=$H49),0.4,0.2/($H49-2)))))</f>
        <v/>
      </c>
      <c r="AC49">
        <f>IF(4&gt;$H49,0,IF($H49=1,1,IF($H49=2,0.5,IF(OR(4=1,4=$H49),0.4,0.2/($H49-2)))))</f>
        <v/>
      </c>
      <c r="AD49">
        <f>IF(5&gt;$H49,0,IF($H49=1,1,IF($H49=2,0.5,IF(OR(5=1,5=$H49),0.4,0.2/($H49-2)))))</f>
        <v/>
      </c>
    </row>
    <row r="50">
      <c r="A50" t="n">
        <v>46</v>
      </c>
      <c r="B50" s="12" t="n"/>
      <c r="C50" s="12" t="n"/>
      <c r="D50" s="12" t="n"/>
      <c r="E50" s="12" t="n"/>
      <c r="F50" s="12" t="n"/>
      <c r="G50" s="12" t="n"/>
      <c r="H50">
        <f>COUNTA(B50:F50)</f>
        <v/>
      </c>
      <c r="I50">
        <f>IF($H50=0,"",INDEX(B50:F50,1,$H50))</f>
        <v/>
      </c>
      <c r="J50">
        <f>IF(1&lt;=$H50,1/$H50,0)</f>
        <v/>
      </c>
      <c r="K50">
        <f>IF(2&lt;=$H50,1/$H50,0)</f>
        <v/>
      </c>
      <c r="L50">
        <f>IF(3&lt;=$H50,1/$H50,0)</f>
        <v/>
      </c>
      <c r="M50">
        <f>IF(4&lt;=$H50,1/$H50,0)</f>
        <v/>
      </c>
      <c r="N50">
        <f>IF(5&lt;=$H50,1/$H50,0)</f>
        <v/>
      </c>
      <c r="O50">
        <f>IF(1&lt;=$H50,0.5^(($H50-1)/$D$2),0)</f>
        <v/>
      </c>
      <c r="P50">
        <f>IF(2&lt;=$H50,0.5^(($H50-2)/$D$2),0)</f>
        <v/>
      </c>
      <c r="Q50">
        <f>IF(3&lt;=$H50,0.5^(($H50-3)/$D$2),0)</f>
        <v/>
      </c>
      <c r="R50">
        <f>IF(4&lt;=$H50,0.5^(($H50-4)/$D$2),0)</f>
        <v/>
      </c>
      <c r="S50">
        <f>IF(5&lt;=$H50,0.5^(($H50-5)/$D$2),0)</f>
        <v/>
      </c>
      <c r="T50">
        <f>SUM(O50:S50)</f>
        <v/>
      </c>
      <c r="U50">
        <f>IF($T50=0,0,O50/$T50)</f>
        <v/>
      </c>
      <c r="V50">
        <f>IF($T50=0,0,P50/$T50)</f>
        <v/>
      </c>
      <c r="W50">
        <f>IF($T50=0,0,Q50/$T50)</f>
        <v/>
      </c>
      <c r="X50">
        <f>IF($T50=0,0,R50/$T50)</f>
        <v/>
      </c>
      <c r="Y50">
        <f>IF($T50=0,0,S50/$T50)</f>
        <v/>
      </c>
      <c r="Z50">
        <f>IF(1&gt;$H50,0,IF($H50=1,1,IF($H50=2,0.5,IF(OR(1=1,1=$H50),0.4,0.2/($H50-2)))))</f>
        <v/>
      </c>
      <c r="AA50">
        <f>IF(2&gt;$H50,0,IF($H50=1,1,IF($H50=2,0.5,IF(OR(2=1,2=$H50),0.4,0.2/($H50-2)))))</f>
        <v/>
      </c>
      <c r="AB50">
        <f>IF(3&gt;$H50,0,IF($H50=1,1,IF($H50=2,0.5,IF(OR(3=1,3=$H50),0.4,0.2/($H50-2)))))</f>
        <v/>
      </c>
      <c r="AC50">
        <f>IF(4&gt;$H50,0,IF($H50=1,1,IF($H50=2,0.5,IF(OR(4=1,4=$H50),0.4,0.2/($H50-2)))))</f>
        <v/>
      </c>
      <c r="AD50">
        <f>IF(5&gt;$H50,0,IF($H50=1,1,IF($H50=2,0.5,IF(OR(5=1,5=$H50),0.4,0.2/($H50-2)))))</f>
        <v/>
      </c>
    </row>
    <row r="51">
      <c r="A51" t="n">
        <v>47</v>
      </c>
      <c r="B51" s="12" t="n"/>
      <c r="C51" s="12" t="n"/>
      <c r="D51" s="12" t="n"/>
      <c r="E51" s="12" t="n"/>
      <c r="F51" s="12" t="n"/>
      <c r="G51" s="12" t="n"/>
      <c r="H51">
        <f>COUNTA(B51:F51)</f>
        <v/>
      </c>
      <c r="I51">
        <f>IF($H51=0,"",INDEX(B51:F51,1,$H51))</f>
        <v/>
      </c>
      <c r="J51">
        <f>IF(1&lt;=$H51,1/$H51,0)</f>
        <v/>
      </c>
      <c r="K51">
        <f>IF(2&lt;=$H51,1/$H51,0)</f>
        <v/>
      </c>
      <c r="L51">
        <f>IF(3&lt;=$H51,1/$H51,0)</f>
        <v/>
      </c>
      <c r="M51">
        <f>IF(4&lt;=$H51,1/$H51,0)</f>
        <v/>
      </c>
      <c r="N51">
        <f>IF(5&lt;=$H51,1/$H51,0)</f>
        <v/>
      </c>
      <c r="O51">
        <f>IF(1&lt;=$H51,0.5^(($H51-1)/$D$2),0)</f>
        <v/>
      </c>
      <c r="P51">
        <f>IF(2&lt;=$H51,0.5^(($H51-2)/$D$2),0)</f>
        <v/>
      </c>
      <c r="Q51">
        <f>IF(3&lt;=$H51,0.5^(($H51-3)/$D$2),0)</f>
        <v/>
      </c>
      <c r="R51">
        <f>IF(4&lt;=$H51,0.5^(($H51-4)/$D$2),0)</f>
        <v/>
      </c>
      <c r="S51">
        <f>IF(5&lt;=$H51,0.5^(($H51-5)/$D$2),0)</f>
        <v/>
      </c>
      <c r="T51">
        <f>SUM(O51:S51)</f>
        <v/>
      </c>
      <c r="U51">
        <f>IF($T51=0,0,O51/$T51)</f>
        <v/>
      </c>
      <c r="V51">
        <f>IF($T51=0,0,P51/$T51)</f>
        <v/>
      </c>
      <c r="W51">
        <f>IF($T51=0,0,Q51/$T51)</f>
        <v/>
      </c>
      <c r="X51">
        <f>IF($T51=0,0,R51/$T51)</f>
        <v/>
      </c>
      <c r="Y51">
        <f>IF($T51=0,0,S51/$T51)</f>
        <v/>
      </c>
      <c r="Z51">
        <f>IF(1&gt;$H51,0,IF($H51=1,1,IF($H51=2,0.5,IF(OR(1=1,1=$H51),0.4,0.2/($H51-2)))))</f>
        <v/>
      </c>
      <c r="AA51">
        <f>IF(2&gt;$H51,0,IF($H51=1,1,IF($H51=2,0.5,IF(OR(2=1,2=$H51),0.4,0.2/($H51-2)))))</f>
        <v/>
      </c>
      <c r="AB51">
        <f>IF(3&gt;$H51,0,IF($H51=1,1,IF($H51=2,0.5,IF(OR(3=1,3=$H51),0.4,0.2/($H51-2)))))</f>
        <v/>
      </c>
      <c r="AC51">
        <f>IF(4&gt;$H51,0,IF($H51=1,1,IF($H51=2,0.5,IF(OR(4=1,4=$H51),0.4,0.2/($H51-2)))))</f>
        <v/>
      </c>
      <c r="AD51">
        <f>IF(5&gt;$H51,0,IF($H51=1,1,IF($H51=2,0.5,IF(OR(5=1,5=$H51),0.4,0.2/($H51-2)))))</f>
        <v/>
      </c>
    </row>
    <row r="52">
      <c r="A52" t="n">
        <v>48</v>
      </c>
      <c r="B52" s="12" t="n"/>
      <c r="C52" s="12" t="n"/>
      <c r="D52" s="12" t="n"/>
      <c r="E52" s="12" t="n"/>
      <c r="F52" s="12" t="n"/>
      <c r="G52" s="12" t="n"/>
      <c r="H52">
        <f>COUNTA(B52:F52)</f>
        <v/>
      </c>
      <c r="I52">
        <f>IF($H52=0,"",INDEX(B52:F52,1,$H52))</f>
        <v/>
      </c>
      <c r="J52">
        <f>IF(1&lt;=$H52,1/$H52,0)</f>
        <v/>
      </c>
      <c r="K52">
        <f>IF(2&lt;=$H52,1/$H52,0)</f>
        <v/>
      </c>
      <c r="L52">
        <f>IF(3&lt;=$H52,1/$H52,0)</f>
        <v/>
      </c>
      <c r="M52">
        <f>IF(4&lt;=$H52,1/$H52,0)</f>
        <v/>
      </c>
      <c r="N52">
        <f>IF(5&lt;=$H52,1/$H52,0)</f>
        <v/>
      </c>
      <c r="O52">
        <f>IF(1&lt;=$H52,0.5^(($H52-1)/$D$2),0)</f>
        <v/>
      </c>
      <c r="P52">
        <f>IF(2&lt;=$H52,0.5^(($H52-2)/$D$2),0)</f>
        <v/>
      </c>
      <c r="Q52">
        <f>IF(3&lt;=$H52,0.5^(($H52-3)/$D$2),0)</f>
        <v/>
      </c>
      <c r="R52">
        <f>IF(4&lt;=$H52,0.5^(($H52-4)/$D$2),0)</f>
        <v/>
      </c>
      <c r="S52">
        <f>IF(5&lt;=$H52,0.5^(($H52-5)/$D$2),0)</f>
        <v/>
      </c>
      <c r="T52">
        <f>SUM(O52:S52)</f>
        <v/>
      </c>
      <c r="U52">
        <f>IF($T52=0,0,O52/$T52)</f>
        <v/>
      </c>
      <c r="V52">
        <f>IF($T52=0,0,P52/$T52)</f>
        <v/>
      </c>
      <c r="W52">
        <f>IF($T52=0,0,Q52/$T52)</f>
        <v/>
      </c>
      <c r="X52">
        <f>IF($T52=0,0,R52/$T52)</f>
        <v/>
      </c>
      <c r="Y52">
        <f>IF($T52=0,0,S52/$T52)</f>
        <v/>
      </c>
      <c r="Z52">
        <f>IF(1&gt;$H52,0,IF($H52=1,1,IF($H52=2,0.5,IF(OR(1=1,1=$H52),0.4,0.2/($H52-2)))))</f>
        <v/>
      </c>
      <c r="AA52">
        <f>IF(2&gt;$H52,0,IF($H52=1,1,IF($H52=2,0.5,IF(OR(2=1,2=$H52),0.4,0.2/($H52-2)))))</f>
        <v/>
      </c>
      <c r="AB52">
        <f>IF(3&gt;$H52,0,IF($H52=1,1,IF($H52=2,0.5,IF(OR(3=1,3=$H52),0.4,0.2/($H52-2)))))</f>
        <v/>
      </c>
      <c r="AC52">
        <f>IF(4&gt;$H52,0,IF($H52=1,1,IF($H52=2,0.5,IF(OR(4=1,4=$H52),0.4,0.2/($H52-2)))))</f>
        <v/>
      </c>
      <c r="AD52">
        <f>IF(5&gt;$H52,0,IF($H52=1,1,IF($H52=2,0.5,IF(OR(5=1,5=$H52),0.4,0.2/($H52-2)))))</f>
        <v/>
      </c>
    </row>
    <row r="53">
      <c r="A53" t="n">
        <v>49</v>
      </c>
      <c r="B53" s="12" t="n"/>
      <c r="C53" s="12" t="n"/>
      <c r="D53" s="12" t="n"/>
      <c r="E53" s="12" t="n"/>
      <c r="F53" s="12" t="n"/>
      <c r="G53" s="12" t="n"/>
      <c r="H53">
        <f>COUNTA(B53:F53)</f>
        <v/>
      </c>
      <c r="I53">
        <f>IF($H53=0,"",INDEX(B53:F53,1,$H53))</f>
        <v/>
      </c>
      <c r="J53">
        <f>IF(1&lt;=$H53,1/$H53,0)</f>
        <v/>
      </c>
      <c r="K53">
        <f>IF(2&lt;=$H53,1/$H53,0)</f>
        <v/>
      </c>
      <c r="L53">
        <f>IF(3&lt;=$H53,1/$H53,0)</f>
        <v/>
      </c>
      <c r="M53">
        <f>IF(4&lt;=$H53,1/$H53,0)</f>
        <v/>
      </c>
      <c r="N53">
        <f>IF(5&lt;=$H53,1/$H53,0)</f>
        <v/>
      </c>
      <c r="O53">
        <f>IF(1&lt;=$H53,0.5^(($H53-1)/$D$2),0)</f>
        <v/>
      </c>
      <c r="P53">
        <f>IF(2&lt;=$H53,0.5^(($H53-2)/$D$2),0)</f>
        <v/>
      </c>
      <c r="Q53">
        <f>IF(3&lt;=$H53,0.5^(($H53-3)/$D$2),0)</f>
        <v/>
      </c>
      <c r="R53">
        <f>IF(4&lt;=$H53,0.5^(($H53-4)/$D$2),0)</f>
        <v/>
      </c>
      <c r="S53">
        <f>IF(5&lt;=$H53,0.5^(($H53-5)/$D$2),0)</f>
        <v/>
      </c>
      <c r="T53">
        <f>SUM(O53:S53)</f>
        <v/>
      </c>
      <c r="U53">
        <f>IF($T53=0,0,O53/$T53)</f>
        <v/>
      </c>
      <c r="V53">
        <f>IF($T53=0,0,P53/$T53)</f>
        <v/>
      </c>
      <c r="W53">
        <f>IF($T53=0,0,Q53/$T53)</f>
        <v/>
      </c>
      <c r="X53">
        <f>IF($T53=0,0,R53/$T53)</f>
        <v/>
      </c>
      <c r="Y53">
        <f>IF($T53=0,0,S53/$T53)</f>
        <v/>
      </c>
      <c r="Z53">
        <f>IF(1&gt;$H53,0,IF($H53=1,1,IF($H53=2,0.5,IF(OR(1=1,1=$H53),0.4,0.2/($H53-2)))))</f>
        <v/>
      </c>
      <c r="AA53">
        <f>IF(2&gt;$H53,0,IF($H53=1,1,IF($H53=2,0.5,IF(OR(2=1,2=$H53),0.4,0.2/($H53-2)))))</f>
        <v/>
      </c>
      <c r="AB53">
        <f>IF(3&gt;$H53,0,IF($H53=1,1,IF($H53=2,0.5,IF(OR(3=1,3=$H53),0.4,0.2/($H53-2)))))</f>
        <v/>
      </c>
      <c r="AC53">
        <f>IF(4&gt;$H53,0,IF($H53=1,1,IF($H53=2,0.5,IF(OR(4=1,4=$H53),0.4,0.2/($H53-2)))))</f>
        <v/>
      </c>
      <c r="AD53">
        <f>IF(5&gt;$H53,0,IF($H53=1,1,IF($H53=2,0.5,IF(OR(5=1,5=$H53),0.4,0.2/($H53-2)))))</f>
        <v/>
      </c>
    </row>
    <row r="54">
      <c r="A54" t="n">
        <v>50</v>
      </c>
      <c r="B54" s="12" t="n"/>
      <c r="C54" s="12" t="n"/>
      <c r="D54" s="12" t="n"/>
      <c r="E54" s="12" t="n"/>
      <c r="F54" s="12" t="n"/>
      <c r="G54" s="12" t="n"/>
      <c r="H54">
        <f>COUNTA(B54:F54)</f>
        <v/>
      </c>
      <c r="I54">
        <f>IF($H54=0,"",INDEX(B54:F54,1,$H54))</f>
        <v/>
      </c>
      <c r="J54">
        <f>IF(1&lt;=$H54,1/$H54,0)</f>
        <v/>
      </c>
      <c r="K54">
        <f>IF(2&lt;=$H54,1/$H54,0)</f>
        <v/>
      </c>
      <c r="L54">
        <f>IF(3&lt;=$H54,1/$H54,0)</f>
        <v/>
      </c>
      <c r="M54">
        <f>IF(4&lt;=$H54,1/$H54,0)</f>
        <v/>
      </c>
      <c r="N54">
        <f>IF(5&lt;=$H54,1/$H54,0)</f>
        <v/>
      </c>
      <c r="O54">
        <f>IF(1&lt;=$H54,0.5^(($H54-1)/$D$2),0)</f>
        <v/>
      </c>
      <c r="P54">
        <f>IF(2&lt;=$H54,0.5^(($H54-2)/$D$2),0)</f>
        <v/>
      </c>
      <c r="Q54">
        <f>IF(3&lt;=$H54,0.5^(($H54-3)/$D$2),0)</f>
        <v/>
      </c>
      <c r="R54">
        <f>IF(4&lt;=$H54,0.5^(($H54-4)/$D$2),0)</f>
        <v/>
      </c>
      <c r="S54">
        <f>IF(5&lt;=$H54,0.5^(($H54-5)/$D$2),0)</f>
        <v/>
      </c>
      <c r="T54">
        <f>SUM(O54:S54)</f>
        <v/>
      </c>
      <c r="U54">
        <f>IF($T54=0,0,O54/$T54)</f>
        <v/>
      </c>
      <c r="V54">
        <f>IF($T54=0,0,P54/$T54)</f>
        <v/>
      </c>
      <c r="W54">
        <f>IF($T54=0,0,Q54/$T54)</f>
        <v/>
      </c>
      <c r="X54">
        <f>IF($T54=0,0,R54/$T54)</f>
        <v/>
      </c>
      <c r="Y54">
        <f>IF($T54=0,0,S54/$T54)</f>
        <v/>
      </c>
      <c r="Z54">
        <f>IF(1&gt;$H54,0,IF($H54=1,1,IF($H54=2,0.5,IF(OR(1=1,1=$H54),0.4,0.2/($H54-2)))))</f>
        <v/>
      </c>
      <c r="AA54">
        <f>IF(2&gt;$H54,0,IF($H54=1,1,IF($H54=2,0.5,IF(OR(2=1,2=$H54),0.4,0.2/($H54-2)))))</f>
        <v/>
      </c>
      <c r="AB54">
        <f>IF(3&gt;$H54,0,IF($H54=1,1,IF($H54=2,0.5,IF(OR(3=1,3=$H54),0.4,0.2/($H54-2)))))</f>
        <v/>
      </c>
      <c r="AC54">
        <f>IF(4&gt;$H54,0,IF($H54=1,1,IF($H54=2,0.5,IF(OR(4=1,4=$H54),0.4,0.2/($H54-2)))))</f>
        <v/>
      </c>
      <c r="AD54">
        <f>IF(5&gt;$H54,0,IF($H54=1,1,IF($H54=2,0.5,IF(OR(5=1,5=$H54),0.4,0.2/($H54-2)))))</f>
        <v/>
      </c>
    </row>
    <row r="55">
      <c r="A55" t="n">
        <v>51</v>
      </c>
      <c r="B55" s="12" t="n"/>
      <c r="C55" s="12" t="n"/>
      <c r="D55" s="12" t="n"/>
      <c r="E55" s="12" t="n"/>
      <c r="F55" s="12" t="n"/>
      <c r="G55" s="12" t="n"/>
      <c r="H55">
        <f>COUNTA(B55:F55)</f>
        <v/>
      </c>
      <c r="I55">
        <f>IF($H55=0,"",INDEX(B55:F55,1,$H55))</f>
        <v/>
      </c>
      <c r="J55">
        <f>IF(1&lt;=$H55,1/$H55,0)</f>
        <v/>
      </c>
      <c r="K55">
        <f>IF(2&lt;=$H55,1/$H55,0)</f>
        <v/>
      </c>
      <c r="L55">
        <f>IF(3&lt;=$H55,1/$H55,0)</f>
        <v/>
      </c>
      <c r="M55">
        <f>IF(4&lt;=$H55,1/$H55,0)</f>
        <v/>
      </c>
      <c r="N55">
        <f>IF(5&lt;=$H55,1/$H55,0)</f>
        <v/>
      </c>
      <c r="O55">
        <f>IF(1&lt;=$H55,0.5^(($H55-1)/$D$2),0)</f>
        <v/>
      </c>
      <c r="P55">
        <f>IF(2&lt;=$H55,0.5^(($H55-2)/$D$2),0)</f>
        <v/>
      </c>
      <c r="Q55">
        <f>IF(3&lt;=$H55,0.5^(($H55-3)/$D$2),0)</f>
        <v/>
      </c>
      <c r="R55">
        <f>IF(4&lt;=$H55,0.5^(($H55-4)/$D$2),0)</f>
        <v/>
      </c>
      <c r="S55">
        <f>IF(5&lt;=$H55,0.5^(($H55-5)/$D$2),0)</f>
        <v/>
      </c>
      <c r="T55">
        <f>SUM(O55:S55)</f>
        <v/>
      </c>
      <c r="U55">
        <f>IF($T55=0,0,O55/$T55)</f>
        <v/>
      </c>
      <c r="V55">
        <f>IF($T55=0,0,P55/$T55)</f>
        <v/>
      </c>
      <c r="W55">
        <f>IF($T55=0,0,Q55/$T55)</f>
        <v/>
      </c>
      <c r="X55">
        <f>IF($T55=0,0,R55/$T55)</f>
        <v/>
      </c>
      <c r="Y55">
        <f>IF($T55=0,0,S55/$T55)</f>
        <v/>
      </c>
      <c r="Z55">
        <f>IF(1&gt;$H55,0,IF($H55=1,1,IF($H55=2,0.5,IF(OR(1=1,1=$H55),0.4,0.2/($H55-2)))))</f>
        <v/>
      </c>
      <c r="AA55">
        <f>IF(2&gt;$H55,0,IF($H55=1,1,IF($H55=2,0.5,IF(OR(2=1,2=$H55),0.4,0.2/($H55-2)))))</f>
        <v/>
      </c>
      <c r="AB55">
        <f>IF(3&gt;$H55,0,IF($H55=1,1,IF($H55=2,0.5,IF(OR(3=1,3=$H55),0.4,0.2/($H55-2)))))</f>
        <v/>
      </c>
      <c r="AC55">
        <f>IF(4&gt;$H55,0,IF($H55=1,1,IF($H55=2,0.5,IF(OR(4=1,4=$H55),0.4,0.2/($H55-2)))))</f>
        <v/>
      </c>
      <c r="AD55">
        <f>IF(5&gt;$H55,0,IF($H55=1,1,IF($H55=2,0.5,IF(OR(5=1,5=$H55),0.4,0.2/($H55-2)))))</f>
        <v/>
      </c>
    </row>
    <row r="56">
      <c r="A56" t="n">
        <v>52</v>
      </c>
      <c r="B56" s="12" t="n"/>
      <c r="C56" s="12" t="n"/>
      <c r="D56" s="12" t="n"/>
      <c r="E56" s="12" t="n"/>
      <c r="F56" s="12" t="n"/>
      <c r="G56" s="12" t="n"/>
      <c r="H56">
        <f>COUNTA(B56:F56)</f>
        <v/>
      </c>
      <c r="I56">
        <f>IF($H56=0,"",INDEX(B56:F56,1,$H56))</f>
        <v/>
      </c>
      <c r="J56">
        <f>IF(1&lt;=$H56,1/$H56,0)</f>
        <v/>
      </c>
      <c r="K56">
        <f>IF(2&lt;=$H56,1/$H56,0)</f>
        <v/>
      </c>
      <c r="L56">
        <f>IF(3&lt;=$H56,1/$H56,0)</f>
        <v/>
      </c>
      <c r="M56">
        <f>IF(4&lt;=$H56,1/$H56,0)</f>
        <v/>
      </c>
      <c r="N56">
        <f>IF(5&lt;=$H56,1/$H56,0)</f>
        <v/>
      </c>
      <c r="O56">
        <f>IF(1&lt;=$H56,0.5^(($H56-1)/$D$2),0)</f>
        <v/>
      </c>
      <c r="P56">
        <f>IF(2&lt;=$H56,0.5^(($H56-2)/$D$2),0)</f>
        <v/>
      </c>
      <c r="Q56">
        <f>IF(3&lt;=$H56,0.5^(($H56-3)/$D$2),0)</f>
        <v/>
      </c>
      <c r="R56">
        <f>IF(4&lt;=$H56,0.5^(($H56-4)/$D$2),0)</f>
        <v/>
      </c>
      <c r="S56">
        <f>IF(5&lt;=$H56,0.5^(($H56-5)/$D$2),0)</f>
        <v/>
      </c>
      <c r="T56">
        <f>SUM(O56:S56)</f>
        <v/>
      </c>
      <c r="U56">
        <f>IF($T56=0,0,O56/$T56)</f>
        <v/>
      </c>
      <c r="V56">
        <f>IF($T56=0,0,P56/$T56)</f>
        <v/>
      </c>
      <c r="W56">
        <f>IF($T56=0,0,Q56/$T56)</f>
        <v/>
      </c>
      <c r="X56">
        <f>IF($T56=0,0,R56/$T56)</f>
        <v/>
      </c>
      <c r="Y56">
        <f>IF($T56=0,0,S56/$T56)</f>
        <v/>
      </c>
      <c r="Z56">
        <f>IF(1&gt;$H56,0,IF($H56=1,1,IF($H56=2,0.5,IF(OR(1=1,1=$H56),0.4,0.2/($H56-2)))))</f>
        <v/>
      </c>
      <c r="AA56">
        <f>IF(2&gt;$H56,0,IF($H56=1,1,IF($H56=2,0.5,IF(OR(2=1,2=$H56),0.4,0.2/($H56-2)))))</f>
        <v/>
      </c>
      <c r="AB56">
        <f>IF(3&gt;$H56,0,IF($H56=1,1,IF($H56=2,0.5,IF(OR(3=1,3=$H56),0.4,0.2/($H56-2)))))</f>
        <v/>
      </c>
      <c r="AC56">
        <f>IF(4&gt;$H56,0,IF($H56=1,1,IF($H56=2,0.5,IF(OR(4=1,4=$H56),0.4,0.2/($H56-2)))))</f>
        <v/>
      </c>
      <c r="AD56">
        <f>IF(5&gt;$H56,0,IF($H56=1,1,IF($H56=2,0.5,IF(OR(5=1,5=$H56),0.4,0.2/($H56-2)))))</f>
        <v/>
      </c>
    </row>
    <row r="57">
      <c r="A57" t="n">
        <v>53</v>
      </c>
      <c r="B57" s="12" t="n"/>
      <c r="C57" s="12" t="n"/>
      <c r="D57" s="12" t="n"/>
      <c r="E57" s="12" t="n"/>
      <c r="F57" s="12" t="n"/>
      <c r="G57" s="12" t="n"/>
      <c r="H57">
        <f>COUNTA(B57:F57)</f>
        <v/>
      </c>
      <c r="I57">
        <f>IF($H57=0,"",INDEX(B57:F57,1,$H57))</f>
        <v/>
      </c>
      <c r="J57">
        <f>IF(1&lt;=$H57,1/$H57,0)</f>
        <v/>
      </c>
      <c r="K57">
        <f>IF(2&lt;=$H57,1/$H57,0)</f>
        <v/>
      </c>
      <c r="L57">
        <f>IF(3&lt;=$H57,1/$H57,0)</f>
        <v/>
      </c>
      <c r="M57">
        <f>IF(4&lt;=$H57,1/$H57,0)</f>
        <v/>
      </c>
      <c r="N57">
        <f>IF(5&lt;=$H57,1/$H57,0)</f>
        <v/>
      </c>
      <c r="O57">
        <f>IF(1&lt;=$H57,0.5^(($H57-1)/$D$2),0)</f>
        <v/>
      </c>
      <c r="P57">
        <f>IF(2&lt;=$H57,0.5^(($H57-2)/$D$2),0)</f>
        <v/>
      </c>
      <c r="Q57">
        <f>IF(3&lt;=$H57,0.5^(($H57-3)/$D$2),0)</f>
        <v/>
      </c>
      <c r="R57">
        <f>IF(4&lt;=$H57,0.5^(($H57-4)/$D$2),0)</f>
        <v/>
      </c>
      <c r="S57">
        <f>IF(5&lt;=$H57,0.5^(($H57-5)/$D$2),0)</f>
        <v/>
      </c>
      <c r="T57">
        <f>SUM(O57:S57)</f>
        <v/>
      </c>
      <c r="U57">
        <f>IF($T57=0,0,O57/$T57)</f>
        <v/>
      </c>
      <c r="V57">
        <f>IF($T57=0,0,P57/$T57)</f>
        <v/>
      </c>
      <c r="W57">
        <f>IF($T57=0,0,Q57/$T57)</f>
        <v/>
      </c>
      <c r="X57">
        <f>IF($T57=0,0,R57/$T57)</f>
        <v/>
      </c>
      <c r="Y57">
        <f>IF($T57=0,0,S57/$T57)</f>
        <v/>
      </c>
      <c r="Z57">
        <f>IF(1&gt;$H57,0,IF($H57=1,1,IF($H57=2,0.5,IF(OR(1=1,1=$H57),0.4,0.2/($H57-2)))))</f>
        <v/>
      </c>
      <c r="AA57">
        <f>IF(2&gt;$H57,0,IF($H57=1,1,IF($H57=2,0.5,IF(OR(2=1,2=$H57),0.4,0.2/($H57-2)))))</f>
        <v/>
      </c>
      <c r="AB57">
        <f>IF(3&gt;$H57,0,IF($H57=1,1,IF($H57=2,0.5,IF(OR(3=1,3=$H57),0.4,0.2/($H57-2)))))</f>
        <v/>
      </c>
      <c r="AC57">
        <f>IF(4&gt;$H57,0,IF($H57=1,1,IF($H57=2,0.5,IF(OR(4=1,4=$H57),0.4,0.2/($H57-2)))))</f>
        <v/>
      </c>
      <c r="AD57">
        <f>IF(5&gt;$H57,0,IF($H57=1,1,IF($H57=2,0.5,IF(OR(5=1,5=$H57),0.4,0.2/($H57-2)))))</f>
        <v/>
      </c>
    </row>
    <row r="58">
      <c r="A58" t="n">
        <v>54</v>
      </c>
      <c r="B58" s="12" t="n"/>
      <c r="C58" s="12" t="n"/>
      <c r="D58" s="12" t="n"/>
      <c r="E58" s="12" t="n"/>
      <c r="F58" s="12" t="n"/>
      <c r="G58" s="12" t="n"/>
      <c r="H58">
        <f>COUNTA(B58:F58)</f>
        <v/>
      </c>
      <c r="I58">
        <f>IF($H58=0,"",INDEX(B58:F58,1,$H58))</f>
        <v/>
      </c>
      <c r="J58">
        <f>IF(1&lt;=$H58,1/$H58,0)</f>
        <v/>
      </c>
      <c r="K58">
        <f>IF(2&lt;=$H58,1/$H58,0)</f>
        <v/>
      </c>
      <c r="L58">
        <f>IF(3&lt;=$H58,1/$H58,0)</f>
        <v/>
      </c>
      <c r="M58">
        <f>IF(4&lt;=$H58,1/$H58,0)</f>
        <v/>
      </c>
      <c r="N58">
        <f>IF(5&lt;=$H58,1/$H58,0)</f>
        <v/>
      </c>
      <c r="O58">
        <f>IF(1&lt;=$H58,0.5^(($H58-1)/$D$2),0)</f>
        <v/>
      </c>
      <c r="P58">
        <f>IF(2&lt;=$H58,0.5^(($H58-2)/$D$2),0)</f>
        <v/>
      </c>
      <c r="Q58">
        <f>IF(3&lt;=$H58,0.5^(($H58-3)/$D$2),0)</f>
        <v/>
      </c>
      <c r="R58">
        <f>IF(4&lt;=$H58,0.5^(($H58-4)/$D$2),0)</f>
        <v/>
      </c>
      <c r="S58">
        <f>IF(5&lt;=$H58,0.5^(($H58-5)/$D$2),0)</f>
        <v/>
      </c>
      <c r="T58">
        <f>SUM(O58:S58)</f>
        <v/>
      </c>
      <c r="U58">
        <f>IF($T58=0,0,O58/$T58)</f>
        <v/>
      </c>
      <c r="V58">
        <f>IF($T58=0,0,P58/$T58)</f>
        <v/>
      </c>
      <c r="W58">
        <f>IF($T58=0,0,Q58/$T58)</f>
        <v/>
      </c>
      <c r="X58">
        <f>IF($T58=0,0,R58/$T58)</f>
        <v/>
      </c>
      <c r="Y58">
        <f>IF($T58=0,0,S58/$T58)</f>
        <v/>
      </c>
      <c r="Z58">
        <f>IF(1&gt;$H58,0,IF($H58=1,1,IF($H58=2,0.5,IF(OR(1=1,1=$H58),0.4,0.2/($H58-2)))))</f>
        <v/>
      </c>
      <c r="AA58">
        <f>IF(2&gt;$H58,0,IF($H58=1,1,IF($H58=2,0.5,IF(OR(2=1,2=$H58),0.4,0.2/($H58-2)))))</f>
        <v/>
      </c>
      <c r="AB58">
        <f>IF(3&gt;$H58,0,IF($H58=1,1,IF($H58=2,0.5,IF(OR(3=1,3=$H58),0.4,0.2/($H58-2)))))</f>
        <v/>
      </c>
      <c r="AC58">
        <f>IF(4&gt;$H58,0,IF($H58=1,1,IF($H58=2,0.5,IF(OR(4=1,4=$H58),0.4,0.2/($H58-2)))))</f>
        <v/>
      </c>
      <c r="AD58">
        <f>IF(5&gt;$H58,0,IF($H58=1,1,IF($H58=2,0.5,IF(OR(5=1,5=$H58),0.4,0.2/($H58-2)))))</f>
        <v/>
      </c>
    </row>
    <row r="59">
      <c r="A59" t="n">
        <v>55</v>
      </c>
      <c r="B59" s="12" t="n"/>
      <c r="C59" s="12" t="n"/>
      <c r="D59" s="12" t="n"/>
      <c r="E59" s="12" t="n"/>
      <c r="F59" s="12" t="n"/>
      <c r="G59" s="12" t="n"/>
      <c r="H59">
        <f>COUNTA(B59:F59)</f>
        <v/>
      </c>
      <c r="I59">
        <f>IF($H59=0,"",INDEX(B59:F59,1,$H59))</f>
        <v/>
      </c>
      <c r="J59">
        <f>IF(1&lt;=$H59,1/$H59,0)</f>
        <v/>
      </c>
      <c r="K59">
        <f>IF(2&lt;=$H59,1/$H59,0)</f>
        <v/>
      </c>
      <c r="L59">
        <f>IF(3&lt;=$H59,1/$H59,0)</f>
        <v/>
      </c>
      <c r="M59">
        <f>IF(4&lt;=$H59,1/$H59,0)</f>
        <v/>
      </c>
      <c r="N59">
        <f>IF(5&lt;=$H59,1/$H59,0)</f>
        <v/>
      </c>
      <c r="O59">
        <f>IF(1&lt;=$H59,0.5^(($H59-1)/$D$2),0)</f>
        <v/>
      </c>
      <c r="P59">
        <f>IF(2&lt;=$H59,0.5^(($H59-2)/$D$2),0)</f>
        <v/>
      </c>
      <c r="Q59">
        <f>IF(3&lt;=$H59,0.5^(($H59-3)/$D$2),0)</f>
        <v/>
      </c>
      <c r="R59">
        <f>IF(4&lt;=$H59,0.5^(($H59-4)/$D$2),0)</f>
        <v/>
      </c>
      <c r="S59">
        <f>IF(5&lt;=$H59,0.5^(($H59-5)/$D$2),0)</f>
        <v/>
      </c>
      <c r="T59">
        <f>SUM(O59:S59)</f>
        <v/>
      </c>
      <c r="U59">
        <f>IF($T59=0,0,O59/$T59)</f>
        <v/>
      </c>
      <c r="V59">
        <f>IF($T59=0,0,P59/$T59)</f>
        <v/>
      </c>
      <c r="W59">
        <f>IF($T59=0,0,Q59/$T59)</f>
        <v/>
      </c>
      <c r="X59">
        <f>IF($T59=0,0,R59/$T59)</f>
        <v/>
      </c>
      <c r="Y59">
        <f>IF($T59=0,0,S59/$T59)</f>
        <v/>
      </c>
      <c r="Z59">
        <f>IF(1&gt;$H59,0,IF($H59=1,1,IF($H59=2,0.5,IF(OR(1=1,1=$H59),0.4,0.2/($H59-2)))))</f>
        <v/>
      </c>
      <c r="AA59">
        <f>IF(2&gt;$H59,0,IF($H59=1,1,IF($H59=2,0.5,IF(OR(2=1,2=$H59),0.4,0.2/($H59-2)))))</f>
        <v/>
      </c>
      <c r="AB59">
        <f>IF(3&gt;$H59,0,IF($H59=1,1,IF($H59=2,0.5,IF(OR(3=1,3=$H59),0.4,0.2/($H59-2)))))</f>
        <v/>
      </c>
      <c r="AC59">
        <f>IF(4&gt;$H59,0,IF($H59=1,1,IF($H59=2,0.5,IF(OR(4=1,4=$H59),0.4,0.2/($H59-2)))))</f>
        <v/>
      </c>
      <c r="AD59">
        <f>IF(5&gt;$H59,0,IF($H59=1,1,IF($H59=2,0.5,IF(OR(5=1,5=$H59),0.4,0.2/($H59-2)))))</f>
        <v/>
      </c>
    </row>
    <row r="60">
      <c r="A60" t="n">
        <v>56</v>
      </c>
      <c r="B60" s="12" t="n"/>
      <c r="C60" s="12" t="n"/>
      <c r="D60" s="12" t="n"/>
      <c r="E60" s="12" t="n"/>
      <c r="F60" s="12" t="n"/>
      <c r="G60" s="12" t="n"/>
      <c r="H60">
        <f>COUNTA(B60:F60)</f>
        <v/>
      </c>
      <c r="I60">
        <f>IF($H60=0,"",INDEX(B60:F60,1,$H60))</f>
        <v/>
      </c>
      <c r="J60">
        <f>IF(1&lt;=$H60,1/$H60,0)</f>
        <v/>
      </c>
      <c r="K60">
        <f>IF(2&lt;=$H60,1/$H60,0)</f>
        <v/>
      </c>
      <c r="L60">
        <f>IF(3&lt;=$H60,1/$H60,0)</f>
        <v/>
      </c>
      <c r="M60">
        <f>IF(4&lt;=$H60,1/$H60,0)</f>
        <v/>
      </c>
      <c r="N60">
        <f>IF(5&lt;=$H60,1/$H60,0)</f>
        <v/>
      </c>
      <c r="O60">
        <f>IF(1&lt;=$H60,0.5^(($H60-1)/$D$2),0)</f>
        <v/>
      </c>
      <c r="P60">
        <f>IF(2&lt;=$H60,0.5^(($H60-2)/$D$2),0)</f>
        <v/>
      </c>
      <c r="Q60">
        <f>IF(3&lt;=$H60,0.5^(($H60-3)/$D$2),0)</f>
        <v/>
      </c>
      <c r="R60">
        <f>IF(4&lt;=$H60,0.5^(($H60-4)/$D$2),0)</f>
        <v/>
      </c>
      <c r="S60">
        <f>IF(5&lt;=$H60,0.5^(($H60-5)/$D$2),0)</f>
        <v/>
      </c>
      <c r="T60">
        <f>SUM(O60:S60)</f>
        <v/>
      </c>
      <c r="U60">
        <f>IF($T60=0,0,O60/$T60)</f>
        <v/>
      </c>
      <c r="V60">
        <f>IF($T60=0,0,P60/$T60)</f>
        <v/>
      </c>
      <c r="W60">
        <f>IF($T60=0,0,Q60/$T60)</f>
        <v/>
      </c>
      <c r="X60">
        <f>IF($T60=0,0,R60/$T60)</f>
        <v/>
      </c>
      <c r="Y60">
        <f>IF($T60=0,0,S60/$T60)</f>
        <v/>
      </c>
      <c r="Z60">
        <f>IF(1&gt;$H60,0,IF($H60=1,1,IF($H60=2,0.5,IF(OR(1=1,1=$H60),0.4,0.2/($H60-2)))))</f>
        <v/>
      </c>
      <c r="AA60">
        <f>IF(2&gt;$H60,0,IF($H60=1,1,IF($H60=2,0.5,IF(OR(2=1,2=$H60),0.4,0.2/($H60-2)))))</f>
        <v/>
      </c>
      <c r="AB60">
        <f>IF(3&gt;$H60,0,IF($H60=1,1,IF($H60=2,0.5,IF(OR(3=1,3=$H60),0.4,0.2/($H60-2)))))</f>
        <v/>
      </c>
      <c r="AC60">
        <f>IF(4&gt;$H60,0,IF($H60=1,1,IF($H60=2,0.5,IF(OR(4=1,4=$H60),0.4,0.2/($H60-2)))))</f>
        <v/>
      </c>
      <c r="AD60">
        <f>IF(5&gt;$H60,0,IF($H60=1,1,IF($H60=2,0.5,IF(OR(5=1,5=$H60),0.4,0.2/($H60-2)))))</f>
        <v/>
      </c>
    </row>
    <row r="61">
      <c r="A61" t="n">
        <v>57</v>
      </c>
      <c r="B61" s="12" t="n"/>
      <c r="C61" s="12" t="n"/>
      <c r="D61" s="12" t="n"/>
      <c r="E61" s="12" t="n"/>
      <c r="F61" s="12" t="n"/>
      <c r="G61" s="12" t="n"/>
      <c r="H61">
        <f>COUNTA(B61:F61)</f>
        <v/>
      </c>
      <c r="I61">
        <f>IF($H61=0,"",INDEX(B61:F61,1,$H61))</f>
        <v/>
      </c>
      <c r="J61">
        <f>IF(1&lt;=$H61,1/$H61,0)</f>
        <v/>
      </c>
      <c r="K61">
        <f>IF(2&lt;=$H61,1/$H61,0)</f>
        <v/>
      </c>
      <c r="L61">
        <f>IF(3&lt;=$H61,1/$H61,0)</f>
        <v/>
      </c>
      <c r="M61">
        <f>IF(4&lt;=$H61,1/$H61,0)</f>
        <v/>
      </c>
      <c r="N61">
        <f>IF(5&lt;=$H61,1/$H61,0)</f>
        <v/>
      </c>
      <c r="O61">
        <f>IF(1&lt;=$H61,0.5^(($H61-1)/$D$2),0)</f>
        <v/>
      </c>
      <c r="P61">
        <f>IF(2&lt;=$H61,0.5^(($H61-2)/$D$2),0)</f>
        <v/>
      </c>
      <c r="Q61">
        <f>IF(3&lt;=$H61,0.5^(($H61-3)/$D$2),0)</f>
        <v/>
      </c>
      <c r="R61">
        <f>IF(4&lt;=$H61,0.5^(($H61-4)/$D$2),0)</f>
        <v/>
      </c>
      <c r="S61">
        <f>IF(5&lt;=$H61,0.5^(($H61-5)/$D$2),0)</f>
        <v/>
      </c>
      <c r="T61">
        <f>SUM(O61:S61)</f>
        <v/>
      </c>
      <c r="U61">
        <f>IF($T61=0,0,O61/$T61)</f>
        <v/>
      </c>
      <c r="V61">
        <f>IF($T61=0,0,P61/$T61)</f>
        <v/>
      </c>
      <c r="W61">
        <f>IF($T61=0,0,Q61/$T61)</f>
        <v/>
      </c>
      <c r="X61">
        <f>IF($T61=0,0,R61/$T61)</f>
        <v/>
      </c>
      <c r="Y61">
        <f>IF($T61=0,0,S61/$T61)</f>
        <v/>
      </c>
      <c r="Z61">
        <f>IF(1&gt;$H61,0,IF($H61=1,1,IF($H61=2,0.5,IF(OR(1=1,1=$H61),0.4,0.2/($H61-2)))))</f>
        <v/>
      </c>
      <c r="AA61">
        <f>IF(2&gt;$H61,0,IF($H61=1,1,IF($H61=2,0.5,IF(OR(2=1,2=$H61),0.4,0.2/($H61-2)))))</f>
        <v/>
      </c>
      <c r="AB61">
        <f>IF(3&gt;$H61,0,IF($H61=1,1,IF($H61=2,0.5,IF(OR(3=1,3=$H61),0.4,0.2/($H61-2)))))</f>
        <v/>
      </c>
      <c r="AC61">
        <f>IF(4&gt;$H61,0,IF($H61=1,1,IF($H61=2,0.5,IF(OR(4=1,4=$H61),0.4,0.2/($H61-2)))))</f>
        <v/>
      </c>
      <c r="AD61">
        <f>IF(5&gt;$H61,0,IF($H61=1,1,IF($H61=2,0.5,IF(OR(5=1,5=$H61),0.4,0.2/($H61-2)))))</f>
        <v/>
      </c>
    </row>
    <row r="62">
      <c r="A62" t="n">
        <v>58</v>
      </c>
      <c r="B62" s="12" t="n"/>
      <c r="C62" s="12" t="n"/>
      <c r="D62" s="12" t="n"/>
      <c r="E62" s="12" t="n"/>
      <c r="F62" s="12" t="n"/>
      <c r="G62" s="12" t="n"/>
      <c r="H62">
        <f>COUNTA(B62:F62)</f>
        <v/>
      </c>
      <c r="I62">
        <f>IF($H62=0,"",INDEX(B62:F62,1,$H62))</f>
        <v/>
      </c>
      <c r="J62">
        <f>IF(1&lt;=$H62,1/$H62,0)</f>
        <v/>
      </c>
      <c r="K62">
        <f>IF(2&lt;=$H62,1/$H62,0)</f>
        <v/>
      </c>
      <c r="L62">
        <f>IF(3&lt;=$H62,1/$H62,0)</f>
        <v/>
      </c>
      <c r="M62">
        <f>IF(4&lt;=$H62,1/$H62,0)</f>
        <v/>
      </c>
      <c r="N62">
        <f>IF(5&lt;=$H62,1/$H62,0)</f>
        <v/>
      </c>
      <c r="O62">
        <f>IF(1&lt;=$H62,0.5^(($H62-1)/$D$2),0)</f>
        <v/>
      </c>
      <c r="P62">
        <f>IF(2&lt;=$H62,0.5^(($H62-2)/$D$2),0)</f>
        <v/>
      </c>
      <c r="Q62">
        <f>IF(3&lt;=$H62,0.5^(($H62-3)/$D$2),0)</f>
        <v/>
      </c>
      <c r="R62">
        <f>IF(4&lt;=$H62,0.5^(($H62-4)/$D$2),0)</f>
        <v/>
      </c>
      <c r="S62">
        <f>IF(5&lt;=$H62,0.5^(($H62-5)/$D$2),0)</f>
        <v/>
      </c>
      <c r="T62">
        <f>SUM(O62:S62)</f>
        <v/>
      </c>
      <c r="U62">
        <f>IF($T62=0,0,O62/$T62)</f>
        <v/>
      </c>
      <c r="V62">
        <f>IF($T62=0,0,P62/$T62)</f>
        <v/>
      </c>
      <c r="W62">
        <f>IF($T62=0,0,Q62/$T62)</f>
        <v/>
      </c>
      <c r="X62">
        <f>IF($T62=0,0,R62/$T62)</f>
        <v/>
      </c>
      <c r="Y62">
        <f>IF($T62=0,0,S62/$T62)</f>
        <v/>
      </c>
      <c r="Z62">
        <f>IF(1&gt;$H62,0,IF($H62=1,1,IF($H62=2,0.5,IF(OR(1=1,1=$H62),0.4,0.2/($H62-2)))))</f>
        <v/>
      </c>
      <c r="AA62">
        <f>IF(2&gt;$H62,0,IF($H62=1,1,IF($H62=2,0.5,IF(OR(2=1,2=$H62),0.4,0.2/($H62-2)))))</f>
        <v/>
      </c>
      <c r="AB62">
        <f>IF(3&gt;$H62,0,IF($H62=1,1,IF($H62=2,0.5,IF(OR(3=1,3=$H62),0.4,0.2/($H62-2)))))</f>
        <v/>
      </c>
      <c r="AC62">
        <f>IF(4&gt;$H62,0,IF($H62=1,1,IF($H62=2,0.5,IF(OR(4=1,4=$H62),0.4,0.2/($H62-2)))))</f>
        <v/>
      </c>
      <c r="AD62">
        <f>IF(5&gt;$H62,0,IF($H62=1,1,IF($H62=2,0.5,IF(OR(5=1,5=$H62),0.4,0.2/($H62-2)))))</f>
        <v/>
      </c>
    </row>
    <row r="63">
      <c r="A63" t="n">
        <v>59</v>
      </c>
      <c r="B63" s="12" t="n"/>
      <c r="C63" s="12" t="n"/>
      <c r="D63" s="12" t="n"/>
      <c r="E63" s="12" t="n"/>
      <c r="F63" s="12" t="n"/>
      <c r="G63" s="12" t="n"/>
      <c r="H63">
        <f>COUNTA(B63:F63)</f>
        <v/>
      </c>
      <c r="I63">
        <f>IF($H63=0,"",INDEX(B63:F63,1,$H63))</f>
        <v/>
      </c>
      <c r="J63">
        <f>IF(1&lt;=$H63,1/$H63,0)</f>
        <v/>
      </c>
      <c r="K63">
        <f>IF(2&lt;=$H63,1/$H63,0)</f>
        <v/>
      </c>
      <c r="L63">
        <f>IF(3&lt;=$H63,1/$H63,0)</f>
        <v/>
      </c>
      <c r="M63">
        <f>IF(4&lt;=$H63,1/$H63,0)</f>
        <v/>
      </c>
      <c r="N63">
        <f>IF(5&lt;=$H63,1/$H63,0)</f>
        <v/>
      </c>
      <c r="O63">
        <f>IF(1&lt;=$H63,0.5^(($H63-1)/$D$2),0)</f>
        <v/>
      </c>
      <c r="P63">
        <f>IF(2&lt;=$H63,0.5^(($H63-2)/$D$2),0)</f>
        <v/>
      </c>
      <c r="Q63">
        <f>IF(3&lt;=$H63,0.5^(($H63-3)/$D$2),0)</f>
        <v/>
      </c>
      <c r="R63">
        <f>IF(4&lt;=$H63,0.5^(($H63-4)/$D$2),0)</f>
        <v/>
      </c>
      <c r="S63">
        <f>IF(5&lt;=$H63,0.5^(($H63-5)/$D$2),0)</f>
        <v/>
      </c>
      <c r="T63">
        <f>SUM(O63:S63)</f>
        <v/>
      </c>
      <c r="U63">
        <f>IF($T63=0,0,O63/$T63)</f>
        <v/>
      </c>
      <c r="V63">
        <f>IF($T63=0,0,P63/$T63)</f>
        <v/>
      </c>
      <c r="W63">
        <f>IF($T63=0,0,Q63/$T63)</f>
        <v/>
      </c>
      <c r="X63">
        <f>IF($T63=0,0,R63/$T63)</f>
        <v/>
      </c>
      <c r="Y63">
        <f>IF($T63=0,0,S63/$T63)</f>
        <v/>
      </c>
      <c r="Z63">
        <f>IF(1&gt;$H63,0,IF($H63=1,1,IF($H63=2,0.5,IF(OR(1=1,1=$H63),0.4,0.2/($H63-2)))))</f>
        <v/>
      </c>
      <c r="AA63">
        <f>IF(2&gt;$H63,0,IF($H63=1,1,IF($H63=2,0.5,IF(OR(2=1,2=$H63),0.4,0.2/($H63-2)))))</f>
        <v/>
      </c>
      <c r="AB63">
        <f>IF(3&gt;$H63,0,IF($H63=1,1,IF($H63=2,0.5,IF(OR(3=1,3=$H63),0.4,0.2/($H63-2)))))</f>
        <v/>
      </c>
      <c r="AC63">
        <f>IF(4&gt;$H63,0,IF($H63=1,1,IF($H63=2,0.5,IF(OR(4=1,4=$H63),0.4,0.2/($H63-2)))))</f>
        <v/>
      </c>
      <c r="AD63">
        <f>IF(5&gt;$H63,0,IF($H63=1,1,IF($H63=2,0.5,IF(OR(5=1,5=$H63),0.4,0.2/($H63-2)))))</f>
        <v/>
      </c>
    </row>
    <row r="64">
      <c r="A64" t="n">
        <v>60</v>
      </c>
      <c r="B64" s="12" t="n"/>
      <c r="C64" s="12" t="n"/>
      <c r="D64" s="12" t="n"/>
      <c r="E64" s="12" t="n"/>
      <c r="F64" s="12" t="n"/>
      <c r="G64" s="12" t="n"/>
      <c r="H64">
        <f>COUNTA(B64:F64)</f>
        <v/>
      </c>
      <c r="I64">
        <f>IF($H64=0,"",INDEX(B64:F64,1,$H64))</f>
        <v/>
      </c>
      <c r="J64">
        <f>IF(1&lt;=$H64,1/$H64,0)</f>
        <v/>
      </c>
      <c r="K64">
        <f>IF(2&lt;=$H64,1/$H64,0)</f>
        <v/>
      </c>
      <c r="L64">
        <f>IF(3&lt;=$H64,1/$H64,0)</f>
        <v/>
      </c>
      <c r="M64">
        <f>IF(4&lt;=$H64,1/$H64,0)</f>
        <v/>
      </c>
      <c r="N64">
        <f>IF(5&lt;=$H64,1/$H64,0)</f>
        <v/>
      </c>
      <c r="O64">
        <f>IF(1&lt;=$H64,0.5^(($H64-1)/$D$2),0)</f>
        <v/>
      </c>
      <c r="P64">
        <f>IF(2&lt;=$H64,0.5^(($H64-2)/$D$2),0)</f>
        <v/>
      </c>
      <c r="Q64">
        <f>IF(3&lt;=$H64,0.5^(($H64-3)/$D$2),0)</f>
        <v/>
      </c>
      <c r="R64">
        <f>IF(4&lt;=$H64,0.5^(($H64-4)/$D$2),0)</f>
        <v/>
      </c>
      <c r="S64">
        <f>IF(5&lt;=$H64,0.5^(($H64-5)/$D$2),0)</f>
        <v/>
      </c>
      <c r="T64">
        <f>SUM(O64:S64)</f>
        <v/>
      </c>
      <c r="U64">
        <f>IF($T64=0,0,O64/$T64)</f>
        <v/>
      </c>
      <c r="V64">
        <f>IF($T64=0,0,P64/$T64)</f>
        <v/>
      </c>
      <c r="W64">
        <f>IF($T64=0,0,Q64/$T64)</f>
        <v/>
      </c>
      <c r="X64">
        <f>IF($T64=0,0,R64/$T64)</f>
        <v/>
      </c>
      <c r="Y64">
        <f>IF($T64=0,0,S64/$T64)</f>
        <v/>
      </c>
      <c r="Z64">
        <f>IF(1&gt;$H64,0,IF($H64=1,1,IF($H64=2,0.5,IF(OR(1=1,1=$H64),0.4,0.2/($H64-2)))))</f>
        <v/>
      </c>
      <c r="AA64">
        <f>IF(2&gt;$H64,0,IF($H64=1,1,IF($H64=2,0.5,IF(OR(2=1,2=$H64),0.4,0.2/($H64-2)))))</f>
        <v/>
      </c>
      <c r="AB64">
        <f>IF(3&gt;$H64,0,IF($H64=1,1,IF($H64=2,0.5,IF(OR(3=1,3=$H64),0.4,0.2/($H64-2)))))</f>
        <v/>
      </c>
      <c r="AC64">
        <f>IF(4&gt;$H64,0,IF($H64=1,1,IF($H64=2,0.5,IF(OR(4=1,4=$H64),0.4,0.2/($H64-2)))))</f>
        <v/>
      </c>
      <c r="AD64">
        <f>IF(5&gt;$H64,0,IF($H64=1,1,IF($H64=2,0.5,IF(OR(5=1,5=$H64),0.4,0.2/($H64-2)))))</f>
        <v/>
      </c>
    </row>
  </sheetData>
  <dataValidations count="1">
    <dataValidation sqref="B5 B6 B7 B8 B9 B10 B11 B12 B13 B14 B15 B16 B17 B18 B19 B20 B21 B22 B23 B24 B25 B26 B27 B28 B29 B30 B31 B32 B33 B34 B35 B36 B37 B38 B39 B40 B41 B42 B43 B44 B45 B46 B47 B48 B49 B50 B51 B52 B53 B54 B55 B56 B57 B58 B59 B60 B61 B62 B63 B64 C5 C6 C7 C8 C9 C10 C11 C12 C13 C14 C15 C16 C17 C18 C19 C20 C21 C22 C23 C24 C25 C26 C27 C28 C29 C30 C31 C32 C33 C34 C35 C36 C37 C38 C39 C40 C41 C42 C43 C44 C45 C46 C47 C48 C49 C50 C51 C52 C53 C54 C55 C56 C57 C58 C59 C60 C61 C62 C63 C64 D5 D6 D7 D8 D9 D10 D11 D12 D13 D14 D15 D16 D17 D18 D19 D20 D21 D22 D23 D24 D25 D26 D27 D28 D29 D30 D31 D32 D33 D34 D35 D36 D37 D38 D39 D40 D41 D42 D43 D44 D45 D46 D47 D48 D49 D50 D51 D52 D53 D54 D55 D56 D57 D58 D59 D60 D61 D62 D63 D64 E5 E6 E7 E8 E9 E10 E11 E12 E13 E14 E15 E16 E17 E18 E19 E20 E21 E22 E23 E24 E25 E26 E27 E28 E29 E30 E31 E32 E33 E34 E35 E36 E37 E38 E39 E40 E41 E42 E43 E44 E45 E46 E47 E48 E49 E50 E51 E52 E53 E54 E55 E56 E57 E58 E59 E60 E61 E62 E63 E64 F5 F6 F7 F8 F9 F10 F11 F12 F13 F14 F15 F16 F17 F18 F19 F20 F21 F22 F23 F24 F25 F26 F27 F28 F29 F30 F31 F32 F33 F34 F35 F36 F37 F38 F39 F40 F41 F42 F43 F44 F45 F46 F47 F48 F49 F50 F51 F52 F53 F54 F55 F56 F57 F58 F59 F60 F61 F62 F63 F64" showDropDown="0" showInputMessage="0" showErrorMessage="0" allowBlank="1" type="list">
      <formula1>=Channels!$A$2:$A$27</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40" customWidth="1" min="1" max="1"/>
  </cols>
  <sheetData>
    <row r="1">
      <c r="A1" s="8" t="inlineStr">
        <is>
          <t>Channel list (edit to rename or add channels; keep Direct last if you use it)</t>
        </is>
      </c>
    </row>
    <row r="2">
      <c r="A2" s="12" t="inlineStr">
        <is>
          <t>Paid social (view)</t>
        </is>
      </c>
    </row>
    <row r="3">
      <c r="A3" s="12" t="inlineStr">
        <is>
          <t>Paid social (click)</t>
        </is>
      </c>
    </row>
    <row r="4">
      <c r="A4" s="12" t="inlineStr">
        <is>
          <t>Search (click)</t>
        </is>
      </c>
    </row>
    <row r="5">
      <c r="A5" s="12" t="inlineStr">
        <is>
          <t>Email</t>
        </is>
      </c>
    </row>
    <row r="6">
      <c r="A6" s="12" t="inlineStr">
        <is>
          <t>Display (view)</t>
        </is>
      </c>
    </row>
    <row r="7">
      <c r="A7" s="12" t="inlineStr">
        <is>
          <t>Organic search</t>
        </is>
      </c>
    </row>
    <row r="8">
      <c r="A8" s="12" t="inlineStr">
        <is>
          <t>Direct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2026-10-25T01:00:40Z</dcterms:created>
  <dcterms:modified xmlns:dcterms="http://purl.org/dc/terms/" xmlns:xsi="http://www.w3.org/2001/XMLSchema-instance" xsi:type="dcterms:W3CDTF">2026-10-25T01:00:40Z</dcterms:modified>
</cp:coreProperties>
</file>