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%"/>
    <numFmt numFmtId="165" formatCode="0.0000%"/>
    <numFmt numFmtId="166" formatCode="0.0%"/>
    <numFmt numFmtId="167" formatCode="0.000"/>
    <numFmt numFmtId="168" formatCode="0.0000"/>
    <numFmt numFmtId="169" formatCode="0.00000%"/>
    <numFmt numFmtId="170" formatCode="$#,##0.00"/>
  </numFmts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2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9" fontId="0" fillId="2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7" fontId="0" fillId="3" borderId="0" pivotButton="0" quotePrefix="0" xfId="0"/>
    <xf numFmtId="168" fontId="0" fillId="3" borderId="0" pivotButton="0" quotePrefix="0" xfId="0"/>
    <xf numFmtId="2" fontId="0" fillId="3" borderId="0" pivotButton="0" quotePrefix="0" xfId="0"/>
    <xf numFmtId="169" fontId="0" fillId="3" borderId="0" pivotButton="0" quotePrefix="0" xfId="0"/>
    <xf numFmtId="3" fontId="0" fillId="3" borderId="0" pivotButton="0" quotePrefix="0" xfId="0"/>
    <xf numFmtId="170" fontId="0" fillId="3" borderId="0" pivotButton="0" quotePrefix="0" xfId="0"/>
    <xf numFmtId="49" fontId="0" fillId="3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Conversion rate by group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'Results'!E1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'Results'!$D$2:$D$3</f>
            </numRef>
          </cat>
          <val>
            <numRef>
              <f>'Results'!$E$2:$E$3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5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Lift test results calculator</t>
        </is>
      </c>
    </row>
    <row r="2">
      <c r="A2" s="2" t="inlineStr">
        <is>
          <t>From the Vexpower MMM library: vexpower.com/mmm/incrementality-testing</t>
        </is>
      </c>
    </row>
    <row r="3">
      <c r="A3" s="2" t="inlineStr"/>
    </row>
    <row r="4">
      <c r="A4" s="2" t="inlineStr">
        <is>
          <t>Use it to read a finished holdout test: user-level (conversion lift), list holdout, or any test with two independent groups.</t>
        </is>
      </c>
    </row>
    <row r="5">
      <c r="A5" s="2" t="inlineStr">
        <is>
          <t>Change the yellow cells on the Results sheet only. Everything else is a formula.</t>
        </is>
      </c>
    </row>
    <row r="6">
      <c r="A6" s="2" t="inlineStr"/>
    </row>
    <row r="7">
      <c r="A7" s="3" t="inlineStr">
        <is>
          <t>Method</t>
        </is>
      </c>
    </row>
    <row r="8">
      <c r="A8" s="2" t="inlineStr">
        <is>
          <t>Relative lift = test rate / control rate - 1. Its 95% interval uses the log of the rate ratio, SE = sqrt((1-pt)/ct + (1-pc)/cc).</t>
        </is>
      </c>
    </row>
    <row r="9">
      <c r="A9" s="2" t="inlineStr">
        <is>
          <t>p-value: two-sided pooled two-proportion z-test.</t>
        </is>
      </c>
    </row>
    <row r="10">
      <c r="A10" s="2" t="inlineStr">
        <is>
          <t>Incremental conversions = test size x (test rate - control rate); interval from the unpooled SE of the difference.</t>
        </is>
      </c>
    </row>
    <row r="11">
      <c r="A11" s="2" t="inlineStr">
        <is>
          <t>iROAS = incremental conversions x value per conversion / spend on the test group.</t>
        </is>
      </c>
    </row>
    <row r="12">
      <c r="A12" s="2" t="inlineStr">
        <is>
          <t>These are normal approximations. They are fine with dozens of conversions per group; with very small counts use an exact test.</t>
        </is>
      </c>
    </row>
    <row r="13">
      <c r="A13" s="2" t="inlineStr">
        <is>
          <t>For geo tests, don't use this sheet: regions are not independent people, so read geo tests with difference-in-differences or synthetic control.</t>
        </is>
      </c>
    </row>
    <row r="14">
      <c r="A14" s="2" t="inlineStr"/>
    </row>
    <row r="15">
      <c r="A15" s="2" t="inlineStr">
        <is>
          <t>Default numbers are invented.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4" t="inlineStr">
        <is>
          <t>Inputs</t>
        </is>
      </c>
      <c r="D1" t="inlineStr">
        <is>
          <t>Group</t>
        </is>
      </c>
      <c r="E1" t="inlineStr">
        <is>
          <t>Conversion rate</t>
        </is>
      </c>
    </row>
    <row r="2">
      <c r="A2" t="inlineStr">
        <is>
          <t>Test group size</t>
        </is>
      </c>
      <c r="B2" s="5" t="n">
        <v>800000</v>
      </c>
      <c r="D2" t="inlineStr">
        <is>
          <t>Test</t>
        </is>
      </c>
      <c r="E2" s="6">
        <f>B11</f>
        <v/>
      </c>
    </row>
    <row r="3">
      <c r="A3" t="inlineStr">
        <is>
          <t>Test group conversions</t>
        </is>
      </c>
      <c r="B3" s="5" t="n">
        <v>2480</v>
      </c>
      <c r="D3" t="inlineStr">
        <is>
          <t>Control</t>
        </is>
      </c>
      <c r="E3" s="6">
        <f>B12</f>
        <v/>
      </c>
    </row>
    <row r="4">
      <c r="A4" t="inlineStr">
        <is>
          <t>Control group size</t>
        </is>
      </c>
      <c r="B4" s="5" t="n">
        <v>200000</v>
      </c>
    </row>
    <row r="5">
      <c r="A5" t="inlineStr">
        <is>
          <t>Control group conversions</t>
        </is>
      </c>
      <c r="B5" s="5" t="n">
        <v>540</v>
      </c>
    </row>
    <row r="6">
      <c r="A6" t="inlineStr">
        <is>
          <t>Spend on test group ($)</t>
        </is>
      </c>
      <c r="B6" s="5" t="n">
        <v>30000</v>
      </c>
    </row>
    <row r="7">
      <c r="A7" t="inlineStr">
        <is>
          <t>Value per conversion ($)</t>
        </is>
      </c>
      <c r="B7" s="5" t="n">
        <v>90</v>
      </c>
    </row>
    <row r="8">
      <c r="A8" t="inlineStr">
        <is>
          <t>Confidence level</t>
        </is>
      </c>
      <c r="B8" s="7" t="n">
        <v>0.95</v>
      </c>
    </row>
    <row r="10">
      <c r="A10" s="4" t="inlineStr">
        <is>
          <t>Results</t>
        </is>
      </c>
    </row>
    <row r="11">
      <c r="A11" t="inlineStr">
        <is>
          <t>Test conversion rate</t>
        </is>
      </c>
      <c r="B11" s="8">
        <f>B3/B2</f>
        <v/>
      </c>
    </row>
    <row r="12">
      <c r="A12" t="inlineStr">
        <is>
          <t>Control conversion rate</t>
        </is>
      </c>
      <c r="B12" s="8">
        <f>B5/B4</f>
        <v/>
      </c>
    </row>
    <row r="13">
      <c r="A13" t="inlineStr">
        <is>
          <t>Absolute lift (percentage points)</t>
        </is>
      </c>
      <c r="B13" s="9">
        <f>B11-B12</f>
        <v/>
      </c>
    </row>
    <row r="14">
      <c r="A14" t="inlineStr">
        <is>
          <t>Relative lift</t>
        </is>
      </c>
      <c r="B14" s="10">
        <f>B11/B12-1</f>
        <v/>
      </c>
    </row>
    <row r="15">
      <c r="A15" t="inlineStr">
        <is>
          <t>z for the confidence level</t>
        </is>
      </c>
      <c r="B15" s="11">
        <f>_xlfn.NORM.S.INV(1-(1-B8)/2)</f>
        <v/>
      </c>
    </row>
    <row r="16">
      <c r="A16" t="inlineStr">
        <is>
          <t>SE of log rate ratio</t>
        </is>
      </c>
      <c r="B16" s="12">
        <f>SQRT((1-B11)/B3+(1-B12)/B5)</f>
        <v/>
      </c>
    </row>
    <row r="17">
      <c r="A17" t="inlineStr">
        <is>
          <t>Relative lift, low</t>
        </is>
      </c>
      <c r="B17" s="10">
        <f>EXP(LN(B11/B12)-B15*B16)-1</f>
        <v/>
      </c>
    </row>
    <row r="18">
      <c r="A18" t="inlineStr">
        <is>
          <t>Relative lift, high</t>
        </is>
      </c>
      <c r="B18" s="10">
        <f>EXP(LN(B11/B12)+B15*B16)-1</f>
        <v/>
      </c>
    </row>
    <row r="19">
      <c r="A19" t="inlineStr">
        <is>
          <t>Pooled rate</t>
        </is>
      </c>
      <c r="B19" s="8">
        <f>(B3+B5)/(B2+B4)</f>
        <v/>
      </c>
    </row>
    <row r="20">
      <c r="A20" t="inlineStr">
        <is>
          <t>z statistic</t>
        </is>
      </c>
      <c r="B20" s="13">
        <f>B13/SQRT(B19*(1-B19)*(1/B2+1/B4))</f>
        <v/>
      </c>
    </row>
    <row r="21">
      <c r="A21" t="inlineStr">
        <is>
          <t>p-value (two-sided)</t>
        </is>
      </c>
      <c r="B21" s="12">
        <f>2*(1-_xlfn.NORM.S.DIST(ABS(B20),TRUE))</f>
        <v/>
      </c>
    </row>
    <row r="22">
      <c r="A22" t="inlineStr">
        <is>
          <t>SE of rate difference</t>
        </is>
      </c>
      <c r="B22" s="14">
        <f>SQRT(B11*(1-B11)/B2+B12*(1-B12)/B4)</f>
        <v/>
      </c>
    </row>
    <row r="23">
      <c r="A23" t="inlineStr">
        <is>
          <t>Incremental conversions</t>
        </is>
      </c>
      <c r="B23" s="15">
        <f>B2*B13</f>
        <v/>
      </c>
    </row>
    <row r="24">
      <c r="A24" t="inlineStr">
        <is>
          <t>Incremental conversions, low</t>
        </is>
      </c>
      <c r="B24" s="15">
        <f>B2*(B13-B15*B22)</f>
        <v/>
      </c>
    </row>
    <row r="25">
      <c r="A25" t="inlineStr">
        <is>
          <t>Incremental conversions, high</t>
        </is>
      </c>
      <c r="B25" s="15">
        <f>B2*(B13+B15*B22)</f>
        <v/>
      </c>
    </row>
    <row r="26">
      <c r="A26" t="inlineStr">
        <is>
          <t>iROAS</t>
        </is>
      </c>
      <c r="B26" s="13">
        <f>B23*B7/B6</f>
        <v/>
      </c>
    </row>
    <row r="27">
      <c r="A27" t="inlineStr">
        <is>
          <t>iROAS, low</t>
        </is>
      </c>
      <c r="B27" s="13">
        <f>B24*B7/B6</f>
        <v/>
      </c>
    </row>
    <row r="28">
      <c r="A28" t="inlineStr">
        <is>
          <t>iROAS, high</t>
        </is>
      </c>
      <c r="B28" s="13">
        <f>B25*B7/B6</f>
        <v/>
      </c>
    </row>
    <row r="29">
      <c r="A29" t="inlineStr">
        <is>
          <t>Cost per incremental conversion ($)</t>
        </is>
      </c>
      <c r="B29" s="16">
        <f>IF(B23&gt;0,B6/B23,NA())</f>
        <v/>
      </c>
    </row>
    <row r="30">
      <c r="A30" t="inlineStr">
        <is>
          <t>Reading</t>
        </is>
      </c>
      <c r="B30" s="17">
        <f>IF(B21&gt;=1-B8,"Lift not detected: the interval includes zero",IF(B27&gt;=1,"Lift detected and above breakeven",IF(B28&lt;1,"Lift detected but below breakeven","Lift detected; payback uncertain")))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2026-10-25T01:05:30Z</dcterms:created>
  <dcterms:modified xmlns:dcterms="http://purl.org/dc/terms/" xmlns:xsi="http://www.w3.org/2001/XMLSchema-instance" xsi:type="dcterms:W3CDTF">2026-10-25T01:05:30Z</dcterms:modified>
</cp:coreProperties>
</file>