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udit" sheetId="2" state="visible" r:id="rId2"/>
    <sheet xmlns:r="http://schemas.openxmlformats.org/officeDocument/2006/relationships" name="Data" sheetId="3" state="visible" r:id="rId3"/>
    <sheet xmlns:r="http://schemas.openxmlformats.org/officeDocument/2006/relationships" name="Data dictionary"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6">
    <font>
      <name val="Calibri"/>
      <family val="2"/>
      <color theme="1"/>
      <sz val="11"/>
      <scheme val="minor"/>
    </font>
    <font>
      <b val="1"/>
      <sz val="16"/>
    </font>
    <font>
      <i val="1"/>
      <color rgb="00555555"/>
    </font>
    <font>
      <b val="1"/>
    </font>
    <font>
      <b val="1"/>
      <color rgb="00FFFFFF"/>
    </font>
    <font>
      <b val="1"/>
      <sz val="14"/>
    </font>
  </fonts>
  <fills count="5">
    <fill>
      <patternFill/>
    </fill>
    <fill>
      <patternFill patternType="gray125"/>
    </fill>
    <fill>
      <patternFill patternType="solid">
        <fgColor rgb="000F2E4D"/>
      </patternFill>
    </fill>
    <fill>
      <patternFill patternType="solid">
        <fgColor rgb="00FFF9D6"/>
      </patternFill>
    </fill>
    <fill>
      <patternFill patternType="solid">
        <fgColor rgb="00EEF1F5"/>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5" fillId="0" borderId="0" pivotButton="0" quotePrefix="0" xfId="0"/>
    <xf numFmtId="0" fontId="2" fillId="0" borderId="0" pivotButton="0" quotePrefix="0" xfId="0"/>
    <xf numFmtId="0" fontId="3" fillId="0" borderId="0" pivotButton="0" quotePrefix="0" xfId="0"/>
    <xf numFmtId="0" fontId="0" fillId="4" borderId="1" pivotButton="0" quotePrefix="0" xfId="0"/>
    <xf numFmtId="164" fontId="0" fillId="4" borderId="1" pivotButton="0" quotePrefix="0" xfId="0"/>
    <xf numFmtId="165" fontId="0" fillId="4" borderId="1" pivotButton="0" quotePrefix="0" xfId="0"/>
    <xf numFmtId="0" fontId="4" fillId="2" borderId="0" pivotButton="0" quotePrefix="0" xfId="0"/>
    <xf numFmtId="3" fontId="0" fillId="4" borderId="1" pivotButton="0" quotePrefix="0" xfId="0"/>
    <xf numFmtId="2" fontId="0" fillId="4" borderId="1" pivotButton="0" quotePrefix="0" xfId="0"/>
    <xf numFmtId="9" fontId="0" fillId="4" borderId="1" pivotButton="0" quotePrefix="0" xfId="0"/>
    <xf numFmtId="0" fontId="0" fillId="3" borderId="1" pivotButton="0" quotePrefix="0" xfId="0"/>
    <xf numFmtId="0" fontId="4" fillId="2" borderId="0" applyAlignment="1" pivotButton="0" quotePrefix="0" xfId="0">
      <alignment horizontal="center"/>
    </xf>
    <xf numFmtId="164" fontId="0" fillId="0" borderId="0" pivotButton="0" quotePrefix="0" xfId="0"/>
    <xf numFmtId="3" fontId="0" fillId="0" borderId="0" pivotButton="0" quotePrefix="0" xfId="0"/>
    <xf numFmtId="0" fontId="0" fillId="0" borderId="1" applyAlignment="1" pivotButton="0" quotePrefix="0" xfId="0">
      <alignment vertical="top" wrapText="1"/>
    </xf>
  </cellXfs>
  <cellStyles count="1">
    <cellStyle name="Normal" xfId="0" builtinId="0" hidden="0"/>
  </cellStyles>
  <dxfs count="1">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Revenue and spend by week</a:t>
            </a:r>
          </a:p>
        </rich>
      </tx>
    </title>
    <plotArea>
      <lineChart>
        <grouping val="standard"/>
        <ser>
          <idx val="0"/>
          <order val="0"/>
          <tx>
            <strRef>
              <f>'Data'!B1</f>
            </strRef>
          </tx>
          <spPr>
            <a:ln xmlns:a="http://schemas.openxmlformats.org/drawingml/2006/main">
              <a:prstDash val="solid"/>
            </a:ln>
          </spPr>
          <marker>
            <symbol val="none"/>
            <spPr>
              <a:ln xmlns:a="http://schemas.openxmlformats.org/drawingml/2006/main">
                <a:prstDash val="solid"/>
              </a:ln>
            </spPr>
          </marker>
          <cat>
            <numRef>
              <f>'Data'!$A$2:$A$105</f>
            </numRef>
          </cat>
          <val>
            <numRef>
              <f>'Data'!$B$2:$B$105</f>
            </numRef>
          </val>
        </ser>
        <axId val="10"/>
        <axId val="100"/>
      </lineChart>
      <lineChart>
        <grouping val="standard"/>
        <ser>
          <idx val="1"/>
          <order val="1"/>
          <tx>
            <strRef>
              <f>'Data'!C1</f>
            </strRef>
          </tx>
          <spPr>
            <a:ln xmlns:a="http://schemas.openxmlformats.org/drawingml/2006/main">
              <a:prstDash val="solid"/>
            </a:ln>
          </spPr>
          <marker>
            <symbol val="none"/>
            <spPr>
              <a:ln xmlns:a="http://schemas.openxmlformats.org/drawingml/2006/main">
                <a:prstDash val="solid"/>
              </a:ln>
            </spPr>
          </marker>
          <val>
            <numRef>
              <f>'Data'!$C$2:$C$105</f>
            </numRef>
          </val>
        </ser>
        <ser>
          <idx val="2"/>
          <order val="2"/>
          <tx>
            <strRef>
              <f>'Data'!D1</f>
            </strRef>
          </tx>
          <spPr>
            <a:ln xmlns:a="http://schemas.openxmlformats.org/drawingml/2006/main">
              <a:prstDash val="solid"/>
            </a:ln>
          </spPr>
          <marker>
            <symbol val="none"/>
            <spPr>
              <a:ln xmlns:a="http://schemas.openxmlformats.org/drawingml/2006/main">
                <a:prstDash val="solid"/>
              </a:ln>
            </spPr>
          </marker>
          <val>
            <numRef>
              <f>'Data'!$D$2:$D$105</f>
            </numRef>
          </val>
        </ser>
        <ser>
          <idx val="3"/>
          <order val="3"/>
          <tx>
            <strRef>
              <f>'Data'!E1</f>
            </strRef>
          </tx>
          <spPr>
            <a:ln xmlns:a="http://schemas.openxmlformats.org/drawingml/2006/main">
              <a:prstDash val="solid"/>
            </a:ln>
          </spPr>
          <marker>
            <symbol val="none"/>
            <spPr>
              <a:ln xmlns:a="http://schemas.openxmlformats.org/drawingml/2006/main">
                <a:prstDash val="solid"/>
              </a:ln>
            </spPr>
          </marker>
          <val>
            <numRef>
              <f>'Data'!$E$2:$E$105</f>
            </numRef>
          </val>
        </ser>
        <axId val="10"/>
        <axId val="200"/>
      </line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Revenue</a:t>
                </a:r>
              </a:p>
            </rich>
          </tx>
        </title>
        <majorTickMark val="none"/>
        <minorTickMark val="none"/>
        <crossAx val="10"/>
      </valAx>
      <valAx>
        <axId val="200"/>
        <scaling>
          <orientation val="minMax"/>
        </scaling>
        <axPos val="l"/>
        <majorGridlines/>
        <title>
          <tx>
            <rich>
              <a:bodyPr xmlns:a="http://schemas.openxmlformats.org/drawingml/2006/main"/>
              <a:p xmlns:a="http://schemas.openxmlformats.org/drawingml/2006/main">
                <a:pPr>
                  <a:defRPr/>
                </a:pPr>
                <a:r>
                  <a:t>Spend</a:t>
                </a:r>
              </a:p>
            </rich>
          </tx>
        </title>
        <majorTickMark val="none"/>
        <minorTickMark val="none"/>
        <crossAx val="10"/>
        <crosses val="max"/>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2</row>
      <rowOff>0</rowOff>
    </from>
    <ext cx="79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10" customWidth="1" min="1" max="1"/>
  </cols>
  <sheetData>
    <row r="1">
      <c r="A1" s="1" t="inlineStr">
        <is>
          <t>MMM data template</t>
        </is>
      </c>
    </row>
    <row r="2">
      <c r="A2" s="2" t="inlineStr">
        <is>
          <t>From the Vexpower MMM library: vexpower.com/mmm/mmm-data-requirements</t>
        </is>
      </c>
    </row>
    <row r="3">
      <c r="A3" s="3" t="inlineStr"/>
    </row>
    <row r="4">
      <c r="A4" s="4" t="inlineStr">
        <is>
          <t>How to use it</t>
        </is>
      </c>
    </row>
    <row r="5">
      <c r="A5" s="3" t="inlineStr">
        <is>
          <t>1. Replace the example rows on the Data sheet with your own weekly data (one row per Monday week start). The example rows are the invented Vexpower practice dataset, not real data.</t>
        </is>
      </c>
    </row>
    <row r="6">
      <c r="A6" s="3" t="inlineStr">
        <is>
          <t>2. Fill the yellow cells on the Data dictionary sheet: the source system, the owner and the exact definition of each column.</t>
        </is>
      </c>
    </row>
    <row r="7">
      <c r="A7" s="3" t="inlineStr">
        <is>
          <t>3. Read the Audit sheet. It recalculates live: missing and duplicate weeks, non-Monday dates, blanks, zero-spend weeks, variation (CV) per channel, spend share and correlations between channels.</t>
        </is>
      </c>
    </row>
    <row r="8">
      <c r="A8" s="3" t="inlineStr">
        <is>
          <t>4. Set the yellow inputs on the Audit sheet (parameters per channel, number of controls, seasonality terms) to see rows per parameter.</t>
        </is>
      </c>
    </row>
    <row r="9">
      <c r="A9" s="3" t="inlineStr">
        <is>
          <t>Unused columns (tv_spend in the example) show every row as blank on the Audit; delete them or leave them empty.</t>
        </is>
      </c>
    </row>
    <row r="10">
      <c r="A10" s="3" t="inlineStr">
        <is>
          <t>5. Rename or add channel columns as needed. If you add a spend column, copy one of the existing channel blocks on the Audit sheet and point it at the new column.</t>
        </is>
      </c>
    </row>
    <row r="11">
      <c r="A11" s="3" t="inlineStr"/>
    </row>
    <row r="12">
      <c r="A12" s="4" t="inlineStr">
        <is>
          <t>Conventions</t>
        </is>
      </c>
    </row>
    <row r="13">
      <c r="A13" s="3" t="inlineStr">
        <is>
          <t>Blank means missing; 0 means no activity. Don't type 0 for a week you don't have data for.</t>
        </is>
      </c>
    </row>
    <row r="14">
      <c r="A14" s="3" t="inlineStr">
        <is>
          <t>All money columns use one currency and one definition (gross or net) for the whole history. Note any definition change in the notes column and on the Data dictionary.</t>
        </is>
      </c>
    </row>
    <row r="15">
      <c r="A15" s="3" t="inlineStr">
        <is>
          <t>Yellow cells are inputs. Grey cells are formulas: edit with care.</t>
        </is>
      </c>
    </row>
    <row r="16">
      <c r="A16" s="3" t="inlineStr"/>
    </row>
    <row r="17">
      <c r="A17" s="4" t="inlineStr">
        <is>
          <t>Rules of thumb used in the Audit (not hard limits)</t>
        </is>
      </c>
    </row>
    <row r="18">
      <c r="A18" s="3" t="inlineStr">
        <is>
          <t>History: at least two years of weekly data, so the model sees each season twice (Robyn's analyst guide and the Robyn paper both suggest two years as a minimum).</t>
        </is>
      </c>
    </row>
    <row r="19">
      <c r="A19" s="3" t="inlineStr">
        <is>
          <t>Rows per parameter: Robyn's analyst guide suggests about 10 observations per independent variable; Meridian's guidance calls 4 per parameter too low for a national model.</t>
        </is>
      </c>
    </row>
    <row r="20">
      <c r="A20" s="3" t="inlineStr">
        <is>
          <t>Variation: a channel whose spend barely changes (CV below about 0.2) gives the model little to learn from.</t>
        </is>
      </c>
    </row>
    <row r="21">
      <c r="A21" s="3" t="inlineStr">
        <is>
          <t>Correlation: two channels correlated above about 0.8 are hard to separate; consider combining them or running a test.</t>
        </is>
      </c>
    </row>
    <row r="22">
      <c r="A22" s="3" t="inlineStr"/>
    </row>
    <row r="23">
      <c r="A23" s="2" t="inlineStr">
        <is>
          <t>No macros. Works in Excel and Google Sheets (open via File &gt; Import).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c r="A1" s="5" t="inlineStr">
        <is>
          <t>Data audit (live formulas)</t>
        </is>
      </c>
    </row>
    <row r="2">
      <c r="A2" s="6" t="inlineStr">
        <is>
          <t>Recalculates from the Data sheet. Yellow cells are inputs.</t>
        </is>
      </c>
    </row>
    <row r="3">
      <c r="A3" s="7" t="inlineStr">
        <is>
          <t>Time coverage</t>
        </is>
      </c>
    </row>
    <row r="4">
      <c r="A4" t="inlineStr">
        <is>
          <t>Rows with a week date</t>
        </is>
      </c>
      <c r="B4" s="8">
        <f>COUNT(Data!$A$2:$A$401)</f>
        <v/>
      </c>
    </row>
    <row r="5">
      <c r="A5" t="inlineStr">
        <is>
          <t>First week</t>
        </is>
      </c>
      <c r="B5" s="9">
        <f>MIN(Data!$A$2:$A$401)</f>
        <v/>
      </c>
    </row>
    <row r="6">
      <c r="A6" t="inlineStr">
        <is>
          <t>Last week</t>
        </is>
      </c>
      <c r="B6" s="9">
        <f>MAX(Data!$A$2:$A$401)</f>
        <v/>
      </c>
    </row>
    <row r="7">
      <c r="A7" t="inlineStr">
        <is>
          <t>Weeks expected between first and last</t>
        </is>
      </c>
      <c r="B7" s="8">
        <f>IF(B5="","",(B6-B5)/7+1)</f>
        <v/>
      </c>
    </row>
    <row r="8">
      <c r="A8" t="inlineStr">
        <is>
          <t>Unique week dates</t>
        </is>
      </c>
      <c r="B8" s="8">
        <f>SUMPRODUCT((Data!$A$2:$A$401&lt;&gt;"")/COUNTIF(Data!$A$2:$A$401,Data!$A$2:$A$401&amp;""))</f>
        <v/>
      </c>
    </row>
    <row r="9">
      <c r="A9" t="inlineStr">
        <is>
          <t>Duplicate rows</t>
        </is>
      </c>
      <c r="B9" s="8">
        <f>B4-B8</f>
        <v/>
      </c>
      <c r="C9">
        <f>IF(B9&gt;0,"Remove duplicates","OK")</f>
        <v/>
      </c>
    </row>
    <row r="10">
      <c r="A10" t="inlineStr">
        <is>
          <t>Missing weeks (gaps)</t>
        </is>
      </c>
      <c r="B10" s="8">
        <f>B7-B8</f>
        <v/>
      </c>
      <c r="C10">
        <f>IF(B10&gt;0,"Find the missing weeks","OK")</f>
        <v/>
      </c>
    </row>
    <row r="11">
      <c r="A11" t="inlineStr">
        <is>
          <t>Dates that aren't Mondays</t>
        </is>
      </c>
      <c r="B11" s="8">
        <f>SUMPRODUCT((Data!$A$2:$A$401&lt;&gt;"")*(WEEKDAY(Data!$A$2:$A$401,2)&lt;&gt;1))</f>
        <v/>
      </c>
      <c r="C11">
        <f>IF(B11&gt;0,"Fix week boundaries","OK")</f>
        <v/>
      </c>
    </row>
    <row r="12">
      <c r="A12" t="inlineStr">
        <is>
          <t>Years of history</t>
        </is>
      </c>
      <c r="B12" s="10">
        <f>B8/52</f>
        <v/>
      </c>
      <c r="C12">
        <f>IF(B12&lt;2,"Under two years: seasonality and media hard to separate","OK")</f>
        <v/>
      </c>
    </row>
    <row r="14">
      <c r="A14" s="7" t="inlineStr">
        <is>
          <t>Paid media channels</t>
        </is>
      </c>
    </row>
    <row r="15">
      <c r="A15" s="11" t="inlineStr">
        <is>
          <t>Metric</t>
        </is>
      </c>
      <c r="B15" s="11" t="inlineStr">
        <is>
          <t>search_spend</t>
        </is>
      </c>
      <c r="C15" s="11" t="inlineStr">
        <is>
          <t>social_spend</t>
        </is>
      </c>
      <c r="D15" s="11" t="inlineStr">
        <is>
          <t>video_spend</t>
        </is>
      </c>
      <c r="E15" s="11" t="inlineStr">
        <is>
          <t>tv_spend</t>
        </is>
      </c>
    </row>
    <row r="16">
      <c r="A16" t="inlineStr">
        <is>
          <t>Blank cells (missing)</t>
        </is>
      </c>
      <c r="B16" s="8">
        <f>SUMPRODUCT((Data!$A$2:$A$401&lt;&gt;"")*(Data!$C$2:$C$401=""))</f>
        <v/>
      </c>
      <c r="C16" s="8">
        <f>SUMPRODUCT((Data!$A$2:$A$401&lt;&gt;"")*(Data!$D$2:$D$401=""))</f>
        <v/>
      </c>
      <c r="D16" s="8">
        <f>SUMPRODUCT((Data!$A$2:$A$401&lt;&gt;"")*(Data!$E$2:$E$401=""))</f>
        <v/>
      </c>
      <c r="E16" s="8">
        <f>SUMPRODUCT((Data!$A$2:$A$401&lt;&gt;"")*(Data!$F$2:$F$401=""))</f>
        <v/>
      </c>
    </row>
    <row r="17">
      <c r="A17" t="inlineStr">
        <is>
          <t>Zero-spend weeks</t>
        </is>
      </c>
      <c r="B17" s="8">
        <f>COUNTIF(Data!$C$2:$C$401,0)</f>
        <v/>
      </c>
      <c r="C17" s="8">
        <f>COUNTIF(Data!$D$2:$D$401,0)</f>
        <v/>
      </c>
      <c r="D17" s="8">
        <f>COUNTIF(Data!$E$2:$E$401,0)</f>
        <v/>
      </c>
      <c r="E17" s="8">
        <f>COUNTIF(Data!$F$2:$F$401,0)</f>
        <v/>
      </c>
    </row>
    <row r="18">
      <c r="A18" t="inlineStr">
        <is>
          <t>Negative values</t>
        </is>
      </c>
      <c r="B18" s="8">
        <f>COUNTIF(Data!$C$2:$C$401,"&lt;0")</f>
        <v/>
      </c>
      <c r="C18" s="8">
        <f>COUNTIF(Data!$D$2:$D$401,"&lt;0")</f>
        <v/>
      </c>
      <c r="D18" s="8">
        <f>COUNTIF(Data!$E$2:$E$401,"&lt;0")</f>
        <v/>
      </c>
      <c r="E18" s="8">
        <f>COUNTIF(Data!$F$2:$F$401,"&lt;0")</f>
        <v/>
      </c>
    </row>
    <row r="19">
      <c r="A19" t="inlineStr">
        <is>
          <t>Smallest value (spot unit errors)</t>
        </is>
      </c>
      <c r="B19" s="8">
        <f>IF(COUNT(Data!$C$2:$C$401)=0,"",MIN(Data!$C$2:$C$401))</f>
        <v/>
      </c>
      <c r="C19" s="8">
        <f>IF(COUNT(Data!$D$2:$D$401)=0,"",MIN(Data!$D$2:$D$401))</f>
        <v/>
      </c>
      <c r="D19" s="8">
        <f>IF(COUNT(Data!$E$2:$E$401)=0,"",MIN(Data!$E$2:$E$401))</f>
        <v/>
      </c>
      <c r="E19" s="8">
        <f>IF(COUNT(Data!$F$2:$F$401)=0,"",MIN(Data!$F$2:$F$401))</f>
        <v/>
      </c>
    </row>
    <row r="20">
      <c r="A20" t="inlineStr">
        <is>
          <t>Largest value</t>
        </is>
      </c>
      <c r="B20" s="12">
        <f>IF(COUNT(Data!$C$2:$C$401)=0,"",MAX(Data!$C$2:$C$401))</f>
        <v/>
      </c>
      <c r="C20" s="12">
        <f>IF(COUNT(Data!$D$2:$D$401)=0,"",MAX(Data!$D$2:$D$401))</f>
        <v/>
      </c>
      <c r="D20" s="12">
        <f>IF(COUNT(Data!$E$2:$E$401)=0,"",MAX(Data!$E$2:$E$401))</f>
        <v/>
      </c>
      <c r="E20" s="12">
        <f>IF(COUNT(Data!$F$2:$F$401)=0,"",MAX(Data!$F$2:$F$401))</f>
        <v/>
      </c>
    </row>
    <row r="21">
      <c r="A21" t="inlineStr">
        <is>
          <t>Total spend</t>
        </is>
      </c>
      <c r="B21" s="12">
        <f>SUM(Data!$C$2:$C$401)</f>
        <v/>
      </c>
      <c r="C21" s="12">
        <f>SUM(Data!$D$2:$D$401)</f>
        <v/>
      </c>
      <c r="D21" s="12">
        <f>SUM(Data!$E$2:$E$401)</f>
        <v/>
      </c>
      <c r="E21" s="12">
        <f>SUM(Data!$F$2:$F$401)</f>
        <v/>
      </c>
    </row>
    <row r="22">
      <c r="A22" t="inlineStr">
        <is>
          <t>Mean weekly spend</t>
        </is>
      </c>
      <c r="B22" s="12">
        <f>IFERROR(AVERAGE(Data!$C$2:$C$401),"")</f>
        <v/>
      </c>
      <c r="C22" s="12">
        <f>IFERROR(AVERAGE(Data!$D$2:$D$401),"")</f>
        <v/>
      </c>
      <c r="D22" s="12">
        <f>IFERROR(AVERAGE(Data!$E$2:$E$401),"")</f>
        <v/>
      </c>
      <c r="E22" s="12">
        <f>IFERROR(AVERAGE(Data!$F$2:$F$401),"")</f>
        <v/>
      </c>
    </row>
    <row r="23">
      <c r="A23" t="inlineStr">
        <is>
          <t>SD of weekly spend</t>
        </is>
      </c>
      <c r="B23" s="12">
        <f>IFERROR(STDEV(Data!$C$2:$C$401),"")</f>
        <v/>
      </c>
      <c r="C23" s="12">
        <f>IFERROR(STDEV(Data!$D$2:$D$401),"")</f>
        <v/>
      </c>
      <c r="D23" s="12">
        <f>IFERROR(STDEV(Data!$E$2:$E$401),"")</f>
        <v/>
      </c>
      <c r="E23" s="12">
        <f>IFERROR(STDEV(Data!$F$2:$F$401),"")</f>
        <v/>
      </c>
    </row>
    <row r="24">
      <c r="A24" t="inlineStr">
        <is>
          <t>Coefficient of variation (SD / mean)</t>
        </is>
      </c>
      <c r="B24" s="13">
        <f>IFERROR(B23/B22,"")</f>
        <v/>
      </c>
      <c r="C24" s="13">
        <f>IFERROR(C23/C22,"")</f>
        <v/>
      </c>
      <c r="D24" s="13">
        <f>IFERROR(D23/D22,"")</f>
        <v/>
      </c>
      <c r="E24" s="13">
        <f>IFERROR(E23/E22,"")</f>
        <v/>
      </c>
    </row>
    <row r="25">
      <c r="A25" t="inlineStr">
        <is>
          <t>Share of total spend</t>
        </is>
      </c>
      <c r="B25" s="14">
        <f>IFERROR(B21/SUM($B$21:$E$21),"")</f>
        <v/>
      </c>
      <c r="C25" s="14">
        <f>IFERROR(C21/SUM($B$21:$E$21),"")</f>
        <v/>
      </c>
      <c r="D25" s="14">
        <f>IFERROR(D21/SUM($B$21:$E$21),"")</f>
        <v/>
      </c>
      <c r="E25" s="14">
        <f>IFERROR(E21/SUM($B$21:$E$21),"")</f>
        <v/>
      </c>
    </row>
    <row r="26">
      <c r="A26" t="inlineStr">
        <is>
          <t>Variation check</t>
        </is>
      </c>
      <c r="B26" s="8">
        <f>IF(B24="","no data",IF(B24&lt;0.2,"Low variation",IF(B24&lt;0.4,"Moderate","OK")))</f>
        <v/>
      </c>
      <c r="C26" s="8">
        <f>IF(C24="","no data",IF(C24&lt;0.2,"Low variation",IF(C24&lt;0.4,"Moderate","OK")))</f>
        <v/>
      </c>
      <c r="D26" s="8">
        <f>IF(D24="","no data",IF(D24&lt;0.2,"Low variation",IF(D24&lt;0.4,"Moderate","OK")))</f>
        <v/>
      </c>
      <c r="E26" s="8">
        <f>IF(E24="","no data",IF(E24&lt;0.2,"Low variation",IF(E24&lt;0.4,"Moderate","OK")))</f>
        <v/>
      </c>
    </row>
    <row r="28">
      <c r="A28" s="7" t="inlineStr">
        <is>
          <t>Correlation matrix (CORREL, pairwise)</t>
        </is>
      </c>
    </row>
    <row r="29">
      <c r="B29" s="11" t="inlineStr">
        <is>
          <t>revenue</t>
        </is>
      </c>
      <c r="C29" s="11" t="inlineStr">
        <is>
          <t>search_spend</t>
        </is>
      </c>
      <c r="D29" s="11" t="inlineStr">
        <is>
          <t>social_spend</t>
        </is>
      </c>
      <c r="E29" s="11" t="inlineStr">
        <is>
          <t>video_spend</t>
        </is>
      </c>
      <c r="F29" s="11" t="inlineStr">
        <is>
          <t>tv_spend</t>
        </is>
      </c>
    </row>
    <row r="30">
      <c r="A30" s="7" t="inlineStr">
        <is>
          <t>revenue</t>
        </is>
      </c>
      <c r="B30" s="13">
        <f>IFERROR(CORREL(Data!$B$2:$B$401,Data!$B$2:$B$401),"")</f>
        <v/>
      </c>
      <c r="C30" s="13">
        <f>IFERROR(CORREL(Data!$B$2:$B$401,Data!$C$2:$C$401),"")</f>
        <v/>
      </c>
      <c r="D30" s="13">
        <f>IFERROR(CORREL(Data!$B$2:$B$401,Data!$D$2:$D$401),"")</f>
        <v/>
      </c>
      <c r="E30" s="13">
        <f>IFERROR(CORREL(Data!$B$2:$B$401,Data!$E$2:$E$401),"")</f>
        <v/>
      </c>
      <c r="F30" s="13">
        <f>IFERROR(CORREL(Data!$B$2:$B$401,Data!$F$2:$F$401),"")</f>
        <v/>
      </c>
    </row>
    <row r="31">
      <c r="A31" s="7" t="inlineStr">
        <is>
          <t>search_spend</t>
        </is>
      </c>
      <c r="B31" s="13">
        <f>IFERROR(CORREL(Data!$C$2:$C$401,Data!$B$2:$B$401),"")</f>
        <v/>
      </c>
      <c r="C31" s="13">
        <f>IFERROR(CORREL(Data!$C$2:$C$401,Data!$C$2:$C$401),"")</f>
        <v/>
      </c>
      <c r="D31" s="13">
        <f>IFERROR(CORREL(Data!$C$2:$C$401,Data!$D$2:$D$401),"")</f>
        <v/>
      </c>
      <c r="E31" s="13">
        <f>IFERROR(CORREL(Data!$C$2:$C$401,Data!$E$2:$E$401),"")</f>
        <v/>
      </c>
      <c r="F31" s="13">
        <f>IFERROR(CORREL(Data!$C$2:$C$401,Data!$F$2:$F$401),"")</f>
        <v/>
      </c>
    </row>
    <row r="32">
      <c r="A32" s="7" t="inlineStr">
        <is>
          <t>social_spend</t>
        </is>
      </c>
      <c r="B32" s="13">
        <f>IFERROR(CORREL(Data!$D$2:$D$401,Data!$B$2:$B$401),"")</f>
        <v/>
      </c>
      <c r="C32" s="13">
        <f>IFERROR(CORREL(Data!$D$2:$D$401,Data!$C$2:$C$401),"")</f>
        <v/>
      </c>
      <c r="D32" s="13">
        <f>IFERROR(CORREL(Data!$D$2:$D$401,Data!$D$2:$D$401),"")</f>
        <v/>
      </c>
      <c r="E32" s="13">
        <f>IFERROR(CORREL(Data!$D$2:$D$401,Data!$E$2:$E$401),"")</f>
        <v/>
      </c>
      <c r="F32" s="13">
        <f>IFERROR(CORREL(Data!$D$2:$D$401,Data!$F$2:$F$401),"")</f>
        <v/>
      </c>
    </row>
    <row r="33">
      <c r="A33" s="7" t="inlineStr">
        <is>
          <t>video_spend</t>
        </is>
      </c>
      <c r="B33" s="13">
        <f>IFERROR(CORREL(Data!$E$2:$E$401,Data!$B$2:$B$401),"")</f>
        <v/>
      </c>
      <c r="C33" s="13">
        <f>IFERROR(CORREL(Data!$E$2:$E$401,Data!$C$2:$C$401),"")</f>
        <v/>
      </c>
      <c r="D33" s="13">
        <f>IFERROR(CORREL(Data!$E$2:$E$401,Data!$D$2:$D$401),"")</f>
        <v/>
      </c>
      <c r="E33" s="13">
        <f>IFERROR(CORREL(Data!$E$2:$E$401,Data!$E$2:$E$401),"")</f>
        <v/>
      </c>
      <c r="F33" s="13">
        <f>IFERROR(CORREL(Data!$E$2:$E$401,Data!$F$2:$F$401),"")</f>
        <v/>
      </c>
    </row>
    <row r="34">
      <c r="A34" s="7" t="inlineStr">
        <is>
          <t>tv_spend</t>
        </is>
      </c>
      <c r="B34" s="13">
        <f>IFERROR(CORREL(Data!$F$2:$F$401,Data!$B$2:$B$401),"")</f>
        <v/>
      </c>
      <c r="C34" s="13">
        <f>IFERROR(CORREL(Data!$F$2:$F$401,Data!$C$2:$C$401),"")</f>
        <v/>
      </c>
      <c r="D34" s="13">
        <f>IFERROR(CORREL(Data!$F$2:$F$401,Data!$D$2:$D$401),"")</f>
        <v/>
      </c>
      <c r="E34" s="13">
        <f>IFERROR(CORREL(Data!$F$2:$F$401,Data!$E$2:$E$401),"")</f>
        <v/>
      </c>
      <c r="F34" s="13">
        <f>IFERROR(CORREL(Data!$F$2:$F$401,Data!$F$2:$F$401),"")</f>
        <v/>
      </c>
    </row>
    <row r="35">
      <c r="A35" s="6" t="inlineStr">
        <is>
          <t>Red cells: channels correlated above 0.8 (hard to separate).</t>
        </is>
      </c>
    </row>
    <row r="37">
      <c r="A37" s="7" t="inlineStr">
        <is>
          <t>Rows per parameter</t>
        </is>
      </c>
    </row>
    <row r="38">
      <c r="A38" t="inlineStr">
        <is>
          <t>Paid channels modelled</t>
        </is>
      </c>
      <c r="B38" s="8">
        <f>COUNTIF(B21:E21,"&gt;0")</f>
        <v/>
      </c>
    </row>
    <row r="39">
      <c r="A39" t="inlineStr">
        <is>
          <t>Parameters per channel (coef + adstock + saturation)</t>
        </is>
      </c>
      <c r="B39" s="15" t="n">
        <v>3</v>
      </c>
    </row>
    <row r="40">
      <c r="A40" t="inlineStr">
        <is>
          <t>Control variables (price, promotion, holidays...)</t>
        </is>
      </c>
      <c r="B40" s="15" t="n">
        <v>3</v>
      </c>
    </row>
    <row r="41">
      <c r="A41" t="inlineStr">
        <is>
          <t>Trend and seasonality terms</t>
        </is>
      </c>
      <c r="B41" s="15" t="n">
        <v>5</v>
      </c>
    </row>
    <row r="42">
      <c r="A42" t="inlineStr">
        <is>
          <t>Geographies (1 = national)</t>
        </is>
      </c>
      <c r="B42" s="15" t="n">
        <v>1</v>
      </c>
    </row>
    <row r="43">
      <c r="A43" t="inlineStr">
        <is>
          <t>Total parameters</t>
        </is>
      </c>
      <c r="B43" s="8">
        <f>B38*B39+B40+B41+1</f>
        <v/>
      </c>
    </row>
    <row r="44">
      <c r="A44" t="inlineStr">
        <is>
          <t>Observations (weeks x geographies)</t>
        </is>
      </c>
      <c r="B44" s="8">
        <f>B4*B42</f>
        <v/>
      </c>
    </row>
    <row r="45">
      <c r="A45" t="inlineStr">
        <is>
          <t>Rows per parameter</t>
        </is>
      </c>
      <c r="B45" s="10">
        <f>IFERROR(B44/B43,"")</f>
        <v/>
      </c>
    </row>
    <row r="46">
      <c r="A46" t="inlineStr">
        <is>
          <t>Verdict</t>
        </is>
      </c>
      <c r="B46" s="8">
        <f>IF(B45="","",IF(B45&lt;5,"Too few rows: simplify, add geo data or use strong priors",IF(B45&lt;10,"Thin: expect wide intervals","Reasonable by the 10:1 rule of thumb")))</f>
        <v/>
      </c>
    </row>
  </sheetData>
  <conditionalFormatting sqref="B24:E24">
    <cfRule type="cellIs" priority="1" operator="lessThan" dxfId="0">
      <formula>0.2</formula>
    </cfRule>
  </conditionalFormatting>
  <conditionalFormatting sqref="C31:F34">
    <cfRule type="expression" priority="2" dxfId="0">
      <formula>AND(ISNUMBER(C31),ABS(C31)&gt;0.8,ROW(C31)-29&lt;&gt;COLUMN(C31)-1)</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O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36" customWidth="1" min="15" max="15"/>
  </cols>
  <sheetData>
    <row r="1">
      <c r="A1" s="16" t="inlineStr">
        <is>
          <t>week</t>
        </is>
      </c>
      <c r="B1" s="16" t="inlineStr">
        <is>
          <t>revenue</t>
        </is>
      </c>
      <c r="C1" s="16" t="inlineStr">
        <is>
          <t>search_spend</t>
        </is>
      </c>
      <c r="D1" s="16" t="inlineStr">
        <is>
          <t>social_spend</t>
        </is>
      </c>
      <c r="E1" s="16" t="inlineStr">
        <is>
          <t>video_spend</t>
        </is>
      </c>
      <c r="F1" s="16" t="inlineStr">
        <is>
          <t>tv_spend</t>
        </is>
      </c>
      <c r="G1" s="16" t="inlineStr">
        <is>
          <t>search_impressions</t>
        </is>
      </c>
      <c r="H1" s="16" t="inlineStr">
        <is>
          <t>social_impressions</t>
        </is>
      </c>
      <c r="I1" s="16" t="inlineStr">
        <is>
          <t>promotion</t>
        </is>
      </c>
      <c r="J1" s="16" t="inlineStr">
        <is>
          <t>avg_price</t>
        </is>
      </c>
      <c r="K1" s="16" t="inlineStr">
        <is>
          <t>distribution_pct</t>
        </is>
      </c>
      <c r="L1" s="16" t="inlineStr">
        <is>
          <t>holiday</t>
        </is>
      </c>
      <c r="M1" s="16" t="inlineStr">
        <is>
          <t>competitor_index</t>
        </is>
      </c>
      <c r="N1" s="16" t="inlineStr">
        <is>
          <t>macro_index</t>
        </is>
      </c>
      <c r="O1" s="16" t="inlineStr">
        <is>
          <t>notes</t>
        </is>
      </c>
    </row>
    <row r="2">
      <c r="A2" s="17" t="n">
        <v>45292</v>
      </c>
      <c r="B2" s="18" t="n">
        <v>27240</v>
      </c>
      <c r="C2" s="18" t="n">
        <v>2000</v>
      </c>
      <c r="D2" s="18" t="n">
        <v>2400</v>
      </c>
      <c r="E2" s="18" t="n">
        <v>1200</v>
      </c>
      <c r="F2" s="18" t="n"/>
      <c r="I2" t="n">
        <v>1</v>
      </c>
    </row>
    <row r="3">
      <c r="A3" s="17" t="n">
        <v>45299</v>
      </c>
      <c r="B3" s="18" t="n">
        <v>26288</v>
      </c>
      <c r="C3" s="18" t="n">
        <v>2330</v>
      </c>
      <c r="D3" s="18" t="n">
        <v>2367</v>
      </c>
      <c r="E3" s="18" t="n">
        <v>1285</v>
      </c>
      <c r="F3" s="18" t="n"/>
      <c r="I3" t="n">
        <v>0</v>
      </c>
    </row>
    <row r="4">
      <c r="A4" s="17" t="n">
        <v>45306</v>
      </c>
      <c r="B4" s="18" t="n">
        <v>26867</v>
      </c>
      <c r="C4" s="18" t="n">
        <v>2509</v>
      </c>
      <c r="D4" s="18" t="n">
        <v>2270</v>
      </c>
      <c r="E4" s="18" t="n">
        <v>1367</v>
      </c>
      <c r="F4" s="18" t="n"/>
      <c r="I4" t="n">
        <v>0</v>
      </c>
    </row>
    <row r="5">
      <c r="A5" s="17" t="n">
        <v>45313</v>
      </c>
      <c r="B5" s="18" t="n">
        <v>27063</v>
      </c>
      <c r="C5" s="18" t="n">
        <v>2456</v>
      </c>
      <c r="D5" s="18" t="n">
        <v>2118</v>
      </c>
      <c r="E5" s="18" t="n">
        <v>1444</v>
      </c>
      <c r="F5" s="18" t="n"/>
      <c r="I5" t="n">
        <v>0</v>
      </c>
    </row>
    <row r="6">
      <c r="A6" s="17" t="n">
        <v>45320</v>
      </c>
      <c r="B6" s="18" t="n">
        <v>26923</v>
      </c>
      <c r="C6" s="18" t="n">
        <v>2199</v>
      </c>
      <c r="D6" s="18" t="n">
        <v>1927</v>
      </c>
      <c r="E6" s="18" t="n">
        <v>1514</v>
      </c>
      <c r="F6" s="18" t="n"/>
      <c r="I6" t="n">
        <v>0</v>
      </c>
    </row>
    <row r="7">
      <c r="A7" s="17" t="n">
        <v>45327</v>
      </c>
      <c r="B7" s="18" t="n">
        <v>26633</v>
      </c>
      <c r="C7" s="18" t="n">
        <v>1865</v>
      </c>
      <c r="D7" s="18" t="n">
        <v>1715</v>
      </c>
      <c r="E7" s="18" t="n">
        <v>1576</v>
      </c>
      <c r="F7" s="18" t="n"/>
      <c r="I7" t="n">
        <v>0</v>
      </c>
    </row>
    <row r="8">
      <c r="A8" s="17" t="n">
        <v>45334</v>
      </c>
      <c r="B8" s="18" t="n">
        <v>26422</v>
      </c>
      <c r="C8" s="18" t="n">
        <v>1612</v>
      </c>
      <c r="D8" s="18" t="n">
        <v>1500</v>
      </c>
      <c r="E8" s="18" t="n">
        <v>1626</v>
      </c>
      <c r="F8" s="18" t="n"/>
      <c r="I8" t="n">
        <v>0</v>
      </c>
    </row>
    <row r="9">
      <c r="A9" s="17" t="n">
        <v>45341</v>
      </c>
      <c r="B9" s="18" t="n">
        <v>26479</v>
      </c>
      <c r="C9" s="18" t="n">
        <v>1565</v>
      </c>
      <c r="D9" s="18" t="n">
        <v>1305</v>
      </c>
      <c r="E9" s="18" t="n">
        <v>1664</v>
      </c>
      <c r="F9" s="18" t="n"/>
      <c r="I9" t="n">
        <v>0</v>
      </c>
    </row>
    <row r="10">
      <c r="A10" s="17" t="n">
        <v>45348</v>
      </c>
      <c r="B10" s="18" t="n">
        <v>26848</v>
      </c>
      <c r="C10" s="18" t="n">
        <v>1748</v>
      </c>
      <c r="D10" s="18" t="n">
        <v>1148</v>
      </c>
      <c r="E10" s="18" t="n">
        <v>1689</v>
      </c>
      <c r="F10" s="18" t="n"/>
      <c r="I10" t="n">
        <v>0</v>
      </c>
    </row>
    <row r="11">
      <c r="A11" s="17" t="n">
        <v>45355</v>
      </c>
      <c r="B11" s="18" t="n">
        <v>27423</v>
      </c>
      <c r="C11" s="18" t="n">
        <v>2080</v>
      </c>
      <c r="D11" s="18" t="n">
        <v>1043</v>
      </c>
      <c r="E11" s="18" t="n">
        <v>1700</v>
      </c>
      <c r="F11" s="18" t="n"/>
      <c r="I11" t="n">
        <v>0</v>
      </c>
    </row>
    <row r="12">
      <c r="A12" s="17" t="n">
        <v>45362</v>
      </c>
      <c r="B12" s="18" t="n">
        <v>27995</v>
      </c>
      <c r="C12" s="18" t="n">
        <v>2408</v>
      </c>
      <c r="D12" s="18" t="n">
        <v>1001</v>
      </c>
      <c r="E12" s="18" t="n">
        <v>1696</v>
      </c>
      <c r="F12" s="18" t="n"/>
      <c r="I12" t="n">
        <v>0</v>
      </c>
    </row>
    <row r="13">
      <c r="A13" s="17" t="n">
        <v>45369</v>
      </c>
      <c r="B13" s="18" t="n">
        <v>28354</v>
      </c>
      <c r="C13" s="18" t="n">
        <v>2582</v>
      </c>
      <c r="D13" s="18" t="n">
        <v>1025</v>
      </c>
      <c r="E13" s="18" t="n">
        <v>1678</v>
      </c>
      <c r="F13" s="18" t="n"/>
      <c r="I13" t="n">
        <v>0</v>
      </c>
    </row>
    <row r="14">
      <c r="A14" s="17" t="n">
        <v>45376</v>
      </c>
      <c r="B14" s="18" t="n">
        <v>28389</v>
      </c>
      <c r="C14" s="18" t="n">
        <v>2523</v>
      </c>
      <c r="D14" s="18" t="n">
        <v>1114</v>
      </c>
      <c r="E14" s="18" t="n">
        <v>1646</v>
      </c>
      <c r="F14" s="18" t="n"/>
      <c r="I14" t="n">
        <v>0</v>
      </c>
    </row>
    <row r="15">
      <c r="A15" s="17" t="n">
        <v>45383</v>
      </c>
      <c r="B15" s="18" t="n">
        <v>29937</v>
      </c>
      <c r="C15" s="18" t="n">
        <v>2264</v>
      </c>
      <c r="D15" s="18" t="n">
        <v>1259</v>
      </c>
      <c r="E15" s="18" t="n">
        <v>1601</v>
      </c>
      <c r="F15" s="18" t="n"/>
      <c r="I15" t="n">
        <v>1</v>
      </c>
    </row>
    <row r="16">
      <c r="A16" s="17" t="n">
        <v>45390</v>
      </c>
      <c r="B16" s="18" t="n">
        <v>27762</v>
      </c>
      <c r="C16" s="18" t="n">
        <v>1929</v>
      </c>
      <c r="D16" s="18" t="n">
        <v>1445</v>
      </c>
      <c r="E16" s="18" t="n">
        <v>1545</v>
      </c>
      <c r="F16" s="18" t="n"/>
      <c r="I16" t="n">
        <v>0</v>
      </c>
    </row>
    <row r="17">
      <c r="A17" s="17" t="n">
        <v>45397</v>
      </c>
      <c r="B17" s="18" t="n">
        <v>27477</v>
      </c>
      <c r="C17" s="18" t="n">
        <v>1680</v>
      </c>
      <c r="D17" s="18" t="n">
        <v>1656</v>
      </c>
      <c r="E17" s="18" t="n">
        <v>1479</v>
      </c>
      <c r="F17" s="18" t="n"/>
      <c r="I17" t="n">
        <v>0</v>
      </c>
    </row>
    <row r="18">
      <c r="A18" s="17" t="n">
        <v>45404</v>
      </c>
      <c r="B18" s="18" t="n">
        <v>27439</v>
      </c>
      <c r="C18" s="18" t="n">
        <v>1638</v>
      </c>
      <c r="D18" s="18" t="n">
        <v>1872</v>
      </c>
      <c r="E18" s="18" t="n">
        <v>1405</v>
      </c>
      <c r="F18" s="18" t="n"/>
      <c r="I18" t="n">
        <v>0</v>
      </c>
    </row>
    <row r="19">
      <c r="A19" s="17" t="n">
        <v>45411</v>
      </c>
      <c r="B19" s="18" t="n">
        <v>27665</v>
      </c>
      <c r="C19" s="18" t="n">
        <v>1827</v>
      </c>
      <c r="D19" s="18" t="n">
        <v>2070</v>
      </c>
      <c r="E19" s="18" t="n">
        <v>1324</v>
      </c>
      <c r="F19" s="18" t="n"/>
      <c r="I19" t="n">
        <v>0</v>
      </c>
    </row>
    <row r="20">
      <c r="A20" s="17" t="n">
        <v>45418</v>
      </c>
      <c r="B20" s="18" t="n">
        <v>28026</v>
      </c>
      <c r="C20" s="18" t="n">
        <v>2161</v>
      </c>
      <c r="D20" s="18" t="n">
        <v>2234</v>
      </c>
      <c r="E20" s="18" t="n">
        <v>1241</v>
      </c>
      <c r="F20" s="18" t="n"/>
      <c r="I20" t="n">
        <v>0</v>
      </c>
    </row>
    <row r="21">
      <c r="A21" s="17" t="n">
        <v>45425</v>
      </c>
      <c r="B21" s="18" t="n">
        <v>28299</v>
      </c>
      <c r="C21" s="18" t="n">
        <v>2487</v>
      </c>
      <c r="D21" s="18" t="n">
        <v>2347</v>
      </c>
      <c r="E21" s="18" t="n">
        <v>1156</v>
      </c>
      <c r="F21" s="18" t="n"/>
      <c r="I21" t="n">
        <v>0</v>
      </c>
    </row>
    <row r="22">
      <c r="A22" s="17" t="n">
        <v>45432</v>
      </c>
      <c r="B22" s="18" t="n">
        <v>28268</v>
      </c>
      <c r="C22" s="18" t="n">
        <v>2655</v>
      </c>
      <c r="D22" s="18" t="n">
        <v>2398</v>
      </c>
      <c r="E22" s="18" t="n">
        <v>1072</v>
      </c>
      <c r="F22" s="18" t="n"/>
      <c r="I22" t="n">
        <v>0</v>
      </c>
    </row>
    <row r="23">
      <c r="A23" s="17" t="n">
        <v>45439</v>
      </c>
      <c r="B23" s="18" t="n">
        <v>27832</v>
      </c>
      <c r="C23" s="18" t="n">
        <v>2591</v>
      </c>
      <c r="D23" s="18" t="n">
        <v>2382</v>
      </c>
      <c r="E23" s="18" t="n">
        <v>992</v>
      </c>
      <c r="F23" s="18" t="n"/>
      <c r="I23" t="n">
        <v>0</v>
      </c>
    </row>
    <row r="24">
      <c r="A24" s="17" t="n">
        <v>45446</v>
      </c>
      <c r="B24" s="18" t="n">
        <v>27046</v>
      </c>
      <c r="C24" s="18" t="n">
        <v>2328</v>
      </c>
      <c r="D24" s="18" t="n">
        <v>2302</v>
      </c>
      <c r="E24" s="18" t="n">
        <v>918</v>
      </c>
      <c r="F24" s="18" t="n"/>
      <c r="I24" t="n">
        <v>0</v>
      </c>
    </row>
    <row r="25">
      <c r="A25" s="17" t="n">
        <v>45453</v>
      </c>
      <c r="B25" s="18" t="n">
        <v>26097</v>
      </c>
      <c r="C25" s="18" t="n">
        <v>1993</v>
      </c>
      <c r="D25" s="18" t="n">
        <v>2164</v>
      </c>
      <c r="E25" s="18" t="n">
        <v>853</v>
      </c>
      <c r="F25" s="18" t="n"/>
      <c r="I25" t="n">
        <v>0</v>
      </c>
    </row>
    <row r="26">
      <c r="A26" s="17" t="n">
        <v>45460</v>
      </c>
      <c r="B26" s="18" t="n">
        <v>25229</v>
      </c>
      <c r="C26" s="18" t="n">
        <v>1748</v>
      </c>
      <c r="D26" s="18" t="n">
        <v>1982</v>
      </c>
      <c r="E26" s="18" t="n">
        <v>797</v>
      </c>
      <c r="F26" s="18" t="n"/>
      <c r="I26" t="n">
        <v>0</v>
      </c>
    </row>
    <row r="27">
      <c r="A27" s="17" t="n">
        <v>45467</v>
      </c>
      <c r="B27" s="18" t="n">
        <v>24629</v>
      </c>
      <c r="C27" s="18" t="n">
        <v>1712</v>
      </c>
      <c r="D27" s="18" t="n">
        <v>1773</v>
      </c>
      <c r="E27" s="18" t="n">
        <v>753</v>
      </c>
      <c r="F27" s="18" t="n"/>
      <c r="I27" t="n">
        <v>0</v>
      </c>
    </row>
    <row r="28">
      <c r="A28" s="17" t="n">
        <v>45474</v>
      </c>
      <c r="B28" s="18" t="n">
        <v>26147</v>
      </c>
      <c r="C28" s="18" t="n">
        <v>1906</v>
      </c>
      <c r="D28" s="18" t="n">
        <v>1557</v>
      </c>
      <c r="E28" s="18" t="n">
        <v>721</v>
      </c>
      <c r="F28" s="18" t="n"/>
      <c r="I28" t="n">
        <v>1</v>
      </c>
    </row>
    <row r="29">
      <c r="A29" s="17" t="n">
        <v>45481</v>
      </c>
      <c r="B29" s="18" t="n">
        <v>24282</v>
      </c>
      <c r="C29" s="18" t="n">
        <v>2241</v>
      </c>
      <c r="D29" s="18" t="n">
        <v>1355</v>
      </c>
      <c r="E29" s="18" t="n">
        <v>704</v>
      </c>
      <c r="F29" s="18" t="n"/>
      <c r="I29" t="n">
        <v>0</v>
      </c>
    </row>
    <row r="30">
      <c r="A30" s="17" t="n">
        <v>45488</v>
      </c>
      <c r="B30" s="18" t="n">
        <v>24242</v>
      </c>
      <c r="C30" s="18" t="n">
        <v>2565</v>
      </c>
      <c r="D30" s="18" t="n">
        <v>1185</v>
      </c>
      <c r="E30" s="18" t="n">
        <v>701</v>
      </c>
      <c r="F30" s="18" t="n"/>
      <c r="I30" t="n">
        <v>0</v>
      </c>
    </row>
    <row r="31">
      <c r="A31" s="17" t="n">
        <v>45495</v>
      </c>
      <c r="B31" s="18" t="n">
        <v>24035</v>
      </c>
      <c r="C31" s="18" t="n">
        <v>2728</v>
      </c>
      <c r="D31" s="18" t="n">
        <v>1065</v>
      </c>
      <c r="E31" s="18" t="n">
        <v>712</v>
      </c>
      <c r="F31" s="18" t="n"/>
      <c r="I31" t="n">
        <v>0</v>
      </c>
    </row>
    <row r="32">
      <c r="A32" s="17" t="n">
        <v>45502</v>
      </c>
      <c r="B32" s="18" t="n">
        <v>23573</v>
      </c>
      <c r="C32" s="18" t="n">
        <v>2658</v>
      </c>
      <c r="D32" s="18" t="n">
        <v>1005</v>
      </c>
      <c r="E32" s="18" t="n">
        <v>737</v>
      </c>
      <c r="F32" s="18" t="n"/>
      <c r="I32" t="n">
        <v>0</v>
      </c>
    </row>
    <row r="33">
      <c r="A33" s="17" t="n">
        <v>45509</v>
      </c>
      <c r="B33" s="18" t="n">
        <v>22920</v>
      </c>
      <c r="C33" s="18" t="n">
        <v>2392</v>
      </c>
      <c r="D33" s="18" t="n">
        <v>1012</v>
      </c>
      <c r="E33" s="18" t="n">
        <v>776</v>
      </c>
      <c r="F33" s="18" t="n"/>
      <c r="I33" t="n">
        <v>0</v>
      </c>
    </row>
    <row r="34">
      <c r="A34" s="17" t="n">
        <v>45516</v>
      </c>
      <c r="B34" s="18" t="n">
        <v>22254</v>
      </c>
      <c r="C34" s="18" t="n">
        <v>2057</v>
      </c>
      <c r="D34" s="18" t="n">
        <v>1084</v>
      </c>
      <c r="E34" s="18" t="n">
        <v>827</v>
      </c>
      <c r="F34" s="18" t="n"/>
      <c r="I34" t="n">
        <v>0</v>
      </c>
    </row>
    <row r="35">
      <c r="A35" s="17" t="n">
        <v>45523</v>
      </c>
      <c r="B35" s="18" t="n">
        <v>21802</v>
      </c>
      <c r="C35" s="18" t="n">
        <v>1816</v>
      </c>
      <c r="D35" s="18" t="n">
        <v>1215</v>
      </c>
      <c r="E35" s="18" t="n">
        <v>888</v>
      </c>
      <c r="F35" s="18" t="n"/>
      <c r="I35" t="n">
        <v>0</v>
      </c>
    </row>
    <row r="36">
      <c r="A36" s="17" t="n">
        <v>45530</v>
      </c>
      <c r="B36" s="18" t="n">
        <v>21720</v>
      </c>
      <c r="C36" s="18" t="n">
        <v>1786</v>
      </c>
      <c r="D36" s="18" t="n">
        <v>1392</v>
      </c>
      <c r="E36" s="18" t="n">
        <v>959</v>
      </c>
      <c r="F36" s="18" t="n"/>
      <c r="I36" t="n">
        <v>0</v>
      </c>
    </row>
    <row r="37">
      <c r="A37" s="17" t="n">
        <v>45537</v>
      </c>
      <c r="B37" s="18" t="n">
        <v>22021</v>
      </c>
      <c r="C37" s="18" t="n">
        <v>1984</v>
      </c>
      <c r="D37" s="18" t="n">
        <v>1598</v>
      </c>
      <c r="E37" s="18" t="n">
        <v>1036</v>
      </c>
      <c r="F37" s="18" t="n"/>
      <c r="I37" t="n">
        <v>0</v>
      </c>
    </row>
    <row r="38">
      <c r="A38" s="17" t="n">
        <v>45544</v>
      </c>
      <c r="B38" s="18" t="n">
        <v>22569</v>
      </c>
      <c r="C38" s="18" t="n">
        <v>2322</v>
      </c>
      <c r="D38" s="18" t="n">
        <v>1815</v>
      </c>
      <c r="E38" s="18" t="n">
        <v>1119</v>
      </c>
      <c r="F38" s="18" t="n"/>
      <c r="I38" t="n">
        <v>0</v>
      </c>
    </row>
    <row r="39">
      <c r="A39" s="17" t="n">
        <v>45551</v>
      </c>
      <c r="B39" s="18" t="n">
        <v>23125</v>
      </c>
      <c r="C39" s="18" t="n">
        <v>2643</v>
      </c>
      <c r="D39" s="18" t="n">
        <v>2020</v>
      </c>
      <c r="E39" s="18" t="n">
        <v>1203</v>
      </c>
      <c r="F39" s="18" t="n"/>
      <c r="I39" t="n">
        <v>0</v>
      </c>
    </row>
    <row r="40">
      <c r="A40" s="17" t="n">
        <v>45558</v>
      </c>
      <c r="B40" s="18" t="n">
        <v>23471</v>
      </c>
      <c r="C40" s="18" t="n">
        <v>2801</v>
      </c>
      <c r="D40" s="18" t="n">
        <v>2194</v>
      </c>
      <c r="E40" s="18" t="n">
        <v>1288</v>
      </c>
      <c r="F40" s="18" t="n"/>
      <c r="I40" t="n">
        <v>0</v>
      </c>
    </row>
    <row r="41">
      <c r="A41" s="17" t="n">
        <v>45565</v>
      </c>
      <c r="B41" s="18" t="n">
        <v>25296</v>
      </c>
      <c r="C41" s="18" t="n">
        <v>2726</v>
      </c>
      <c r="D41" s="18" t="n">
        <v>2322</v>
      </c>
      <c r="E41" s="18" t="n">
        <v>1370</v>
      </c>
      <c r="F41" s="18" t="n"/>
      <c r="I41" t="n">
        <v>1</v>
      </c>
    </row>
    <row r="42">
      <c r="A42" s="17" t="n">
        <v>45572</v>
      </c>
      <c r="B42" s="18" t="n">
        <v>23239</v>
      </c>
      <c r="C42" s="18" t="n">
        <v>2455</v>
      </c>
      <c r="D42" s="18" t="n">
        <v>2390</v>
      </c>
      <c r="E42" s="18" t="n">
        <v>1447</v>
      </c>
      <c r="F42" s="18" t="n"/>
      <c r="I42" t="n">
        <v>0</v>
      </c>
    </row>
    <row r="43">
      <c r="A43" s="17" t="n">
        <v>45579</v>
      </c>
      <c r="B43" s="18" t="n">
        <v>22883</v>
      </c>
      <c r="C43" s="18" t="n">
        <v>2122</v>
      </c>
      <c r="D43" s="18" t="n">
        <v>2393</v>
      </c>
      <c r="E43" s="18" t="n">
        <v>1517</v>
      </c>
      <c r="F43" s="18" t="n"/>
      <c r="I43" t="n">
        <v>0</v>
      </c>
    </row>
    <row r="44">
      <c r="A44" s="17" t="n">
        <v>45586</v>
      </c>
      <c r="B44" s="18" t="n">
        <v>22644</v>
      </c>
      <c r="C44" s="18" t="n">
        <v>1885</v>
      </c>
      <c r="D44" s="18" t="n">
        <v>2329</v>
      </c>
      <c r="E44" s="18" t="n">
        <v>1578</v>
      </c>
      <c r="F44" s="18" t="n"/>
      <c r="I44" t="n">
        <v>0</v>
      </c>
    </row>
    <row r="45">
      <c r="A45" s="17" t="n">
        <v>45593</v>
      </c>
      <c r="B45" s="18" t="n">
        <v>22689</v>
      </c>
      <c r="C45" s="18" t="n">
        <v>1860</v>
      </c>
      <c r="D45" s="18" t="n">
        <v>2206</v>
      </c>
      <c r="E45" s="18" t="n">
        <v>1628</v>
      </c>
      <c r="F45" s="18" t="n"/>
      <c r="I45" t="n">
        <v>0</v>
      </c>
    </row>
    <row r="46">
      <c r="A46" s="17" t="n">
        <v>45600</v>
      </c>
      <c r="B46" s="18" t="n">
        <v>23045</v>
      </c>
      <c r="C46" s="18" t="n">
        <v>2063</v>
      </c>
      <c r="D46" s="18" t="n">
        <v>2034</v>
      </c>
      <c r="E46" s="18" t="n">
        <v>1665</v>
      </c>
      <c r="F46" s="18" t="n"/>
      <c r="I46" t="n">
        <v>0</v>
      </c>
    </row>
    <row r="47">
      <c r="A47" s="17" t="n">
        <v>45607</v>
      </c>
      <c r="B47" s="18" t="n">
        <v>23595</v>
      </c>
      <c r="C47" s="18" t="n">
        <v>2402</v>
      </c>
      <c r="D47" s="18" t="n">
        <v>1830</v>
      </c>
      <c r="E47" s="18" t="n">
        <v>1690</v>
      </c>
      <c r="F47" s="18" t="n"/>
      <c r="I47" t="n">
        <v>0</v>
      </c>
    </row>
    <row r="48">
      <c r="A48" s="17" t="n">
        <v>45614</v>
      </c>
      <c r="B48" s="18" t="n">
        <v>24131</v>
      </c>
      <c r="C48" s="18" t="n">
        <v>2721</v>
      </c>
      <c r="D48" s="18" t="n">
        <v>1614</v>
      </c>
      <c r="E48" s="18" t="n">
        <v>1700</v>
      </c>
      <c r="F48" s="18" t="n"/>
      <c r="I48" t="n">
        <v>0</v>
      </c>
    </row>
    <row r="49">
      <c r="A49" s="17" t="n">
        <v>45621</v>
      </c>
      <c r="B49" s="18" t="n">
        <v>24461</v>
      </c>
      <c r="C49" s="18" t="n">
        <v>2874</v>
      </c>
      <c r="D49" s="18" t="n">
        <v>1406</v>
      </c>
      <c r="E49" s="18" t="n">
        <v>1695</v>
      </c>
      <c r="F49" s="18" t="n"/>
      <c r="I49" t="n">
        <v>0</v>
      </c>
    </row>
    <row r="50">
      <c r="A50" s="17" t="n">
        <v>45628</v>
      </c>
      <c r="B50" s="18" t="n">
        <v>24504</v>
      </c>
      <c r="C50" s="18" t="n">
        <v>2793</v>
      </c>
      <c r="D50" s="18" t="n">
        <v>1227</v>
      </c>
      <c r="E50" s="18" t="n">
        <v>1677</v>
      </c>
      <c r="F50" s="18" t="n"/>
      <c r="I50" t="n">
        <v>0</v>
      </c>
    </row>
    <row r="51">
      <c r="A51" s="17" t="n">
        <v>45635</v>
      </c>
      <c r="B51" s="18" t="n">
        <v>24323</v>
      </c>
      <c r="C51" s="18" t="n">
        <v>2519</v>
      </c>
      <c r="D51" s="18" t="n">
        <v>1092</v>
      </c>
      <c r="E51" s="18" t="n">
        <v>1644</v>
      </c>
      <c r="F51" s="18" t="n"/>
      <c r="I51" t="n">
        <v>0</v>
      </c>
    </row>
    <row r="52">
      <c r="A52" s="17" t="n">
        <v>45642</v>
      </c>
      <c r="B52" s="18" t="n">
        <v>24114</v>
      </c>
      <c r="C52" s="18" t="n">
        <v>2186</v>
      </c>
      <c r="D52" s="18" t="n">
        <v>1015</v>
      </c>
      <c r="E52" s="18" t="n">
        <v>1599</v>
      </c>
      <c r="F52" s="18" t="n"/>
      <c r="I52" t="n">
        <v>0</v>
      </c>
    </row>
    <row r="53">
      <c r="A53" s="17" t="n">
        <v>45649</v>
      </c>
      <c r="B53" s="18" t="n">
        <v>24102</v>
      </c>
      <c r="C53" s="18" t="n">
        <v>1953</v>
      </c>
      <c r="D53" s="18" t="n">
        <v>1004</v>
      </c>
      <c r="E53" s="18" t="n">
        <v>1543</v>
      </c>
      <c r="F53" s="18" t="n"/>
      <c r="I53" t="n">
        <v>0</v>
      </c>
    </row>
    <row r="54">
      <c r="A54" s="17" t="n">
        <v>45656</v>
      </c>
      <c r="B54" s="18" t="n">
        <v>26240</v>
      </c>
      <c r="C54" s="18" t="n">
        <v>1934</v>
      </c>
      <c r="D54" s="18" t="n">
        <v>1059</v>
      </c>
      <c r="E54" s="18" t="n">
        <v>1476</v>
      </c>
      <c r="F54" s="18" t="n"/>
      <c r="I54" t="n">
        <v>1</v>
      </c>
    </row>
    <row r="55">
      <c r="A55" s="17" t="n">
        <v>45663</v>
      </c>
      <c r="B55" s="18" t="n">
        <v>25141</v>
      </c>
      <c r="C55" s="18" t="n">
        <v>2142</v>
      </c>
      <c r="D55" s="18" t="n">
        <v>1175</v>
      </c>
      <c r="E55" s="18" t="n">
        <v>1401</v>
      </c>
      <c r="F55" s="18" t="n"/>
      <c r="I55" t="n">
        <v>0</v>
      </c>
    </row>
    <row r="56">
      <c r="A56" s="17" t="n">
        <v>45670</v>
      </c>
      <c r="B56" s="18" t="n">
        <v>26058</v>
      </c>
      <c r="C56" s="18" t="n">
        <v>2482</v>
      </c>
      <c r="D56" s="18" t="n">
        <v>1341</v>
      </c>
      <c r="E56" s="18" t="n">
        <v>1321</v>
      </c>
      <c r="F56" s="18" t="n"/>
      <c r="I56" t="n">
        <v>0</v>
      </c>
    </row>
    <row r="57">
      <c r="A57" s="17" t="n">
        <v>45677</v>
      </c>
      <c r="B57" s="18" t="n">
        <v>26957</v>
      </c>
      <c r="C57" s="18" t="n">
        <v>2799</v>
      </c>
      <c r="D57" s="18" t="n">
        <v>1541</v>
      </c>
      <c r="E57" s="18" t="n">
        <v>1237</v>
      </c>
      <c r="F57" s="18" t="n"/>
      <c r="I57" t="n">
        <v>0</v>
      </c>
    </row>
    <row r="58">
      <c r="A58" s="17" t="n">
        <v>45684</v>
      </c>
      <c r="B58" s="18" t="n">
        <v>27617</v>
      </c>
      <c r="C58" s="18" t="n">
        <v>2947</v>
      </c>
      <c r="D58" s="18" t="n">
        <v>1757</v>
      </c>
      <c r="E58" s="18" t="n">
        <v>1152</v>
      </c>
      <c r="F58" s="18" t="n"/>
      <c r="I58" t="n">
        <v>0</v>
      </c>
    </row>
    <row r="59">
      <c r="A59" s="17" t="n">
        <v>45691</v>
      </c>
      <c r="B59" s="18" t="n">
        <v>27923</v>
      </c>
      <c r="C59" s="18" t="n">
        <v>2860</v>
      </c>
      <c r="D59" s="18" t="n">
        <v>1967</v>
      </c>
      <c r="E59" s="18" t="n">
        <v>1069</v>
      </c>
      <c r="F59" s="18" t="n"/>
      <c r="I59" t="n">
        <v>0</v>
      </c>
    </row>
    <row r="60">
      <c r="A60" s="17" t="n">
        <v>45698</v>
      </c>
      <c r="B60" s="18" t="n">
        <v>27921</v>
      </c>
      <c r="C60" s="18" t="n">
        <v>2583</v>
      </c>
      <c r="D60" s="18" t="n">
        <v>2152</v>
      </c>
      <c r="E60" s="18" t="n">
        <v>989</v>
      </c>
      <c r="F60" s="18" t="n"/>
      <c r="I60" t="n">
        <v>0</v>
      </c>
    </row>
    <row r="61">
      <c r="A61" s="17" t="n">
        <v>45705</v>
      </c>
      <c r="B61" s="18" t="n">
        <v>27780</v>
      </c>
      <c r="C61" s="18" t="n">
        <v>2250</v>
      </c>
      <c r="D61" s="18" t="n">
        <v>2293</v>
      </c>
      <c r="E61" s="18" t="n">
        <v>916</v>
      </c>
      <c r="F61" s="18" t="n"/>
      <c r="I61" t="n">
        <v>0</v>
      </c>
    </row>
    <row r="62">
      <c r="A62" s="17" t="n">
        <v>45712</v>
      </c>
      <c r="B62" s="18" t="n">
        <v>27712</v>
      </c>
      <c r="C62" s="18" t="n">
        <v>2022</v>
      </c>
      <c r="D62" s="18" t="n">
        <v>2378</v>
      </c>
      <c r="E62" s="18" t="n">
        <v>850</v>
      </c>
      <c r="F62" s="18" t="n"/>
      <c r="I62" t="n">
        <v>0</v>
      </c>
    </row>
    <row r="63">
      <c r="A63" s="17" t="n">
        <v>45719</v>
      </c>
      <c r="B63" s="18" t="n">
        <v>27865</v>
      </c>
      <c r="C63" s="18" t="n">
        <v>2009</v>
      </c>
      <c r="D63" s="18" t="n">
        <v>2399</v>
      </c>
      <c r="E63" s="18" t="n">
        <v>795</v>
      </c>
      <c r="F63" s="18" t="n"/>
      <c r="I63" t="n">
        <v>0</v>
      </c>
    </row>
    <row r="64">
      <c r="A64" s="17" t="n">
        <v>45726</v>
      </c>
      <c r="B64" s="18" t="n">
        <v>28247</v>
      </c>
      <c r="C64" s="18" t="n">
        <v>2221</v>
      </c>
      <c r="D64" s="18" t="n">
        <v>2353</v>
      </c>
      <c r="E64" s="18" t="n">
        <v>751</v>
      </c>
      <c r="F64" s="18" t="n"/>
      <c r="I64" t="n">
        <v>0</v>
      </c>
    </row>
    <row r="65">
      <c r="A65" s="17" t="n">
        <v>45733</v>
      </c>
      <c r="B65" s="18" t="n">
        <v>28728</v>
      </c>
      <c r="C65" s="18" t="n">
        <v>2563</v>
      </c>
      <c r="D65" s="18" t="n">
        <v>2244</v>
      </c>
      <c r="E65" s="18" t="n">
        <v>720</v>
      </c>
      <c r="F65" s="18" t="n"/>
      <c r="I65" t="n">
        <v>0</v>
      </c>
    </row>
    <row r="66">
      <c r="A66" s="17" t="n">
        <v>45740</v>
      </c>
      <c r="B66" s="18" t="n">
        <v>29095</v>
      </c>
      <c r="C66" s="18" t="n">
        <v>2877</v>
      </c>
      <c r="D66" s="18" t="n">
        <v>2084</v>
      </c>
      <c r="E66" s="18" t="n">
        <v>703</v>
      </c>
      <c r="F66" s="18" t="n"/>
      <c r="I66" t="n">
        <v>0</v>
      </c>
    </row>
    <row r="67">
      <c r="A67" s="17" t="n">
        <v>45747</v>
      </c>
      <c r="B67" s="18" t="n">
        <v>30957</v>
      </c>
      <c r="C67" s="18" t="n">
        <v>3019</v>
      </c>
      <c r="D67" s="18" t="n">
        <v>1887</v>
      </c>
      <c r="E67" s="18" t="n">
        <v>701</v>
      </c>
      <c r="F67" s="18" t="n"/>
      <c r="I67" t="n">
        <v>1</v>
      </c>
    </row>
    <row r="68">
      <c r="A68" s="17" t="n">
        <v>45754</v>
      </c>
      <c r="B68" s="18" t="n">
        <v>28841</v>
      </c>
      <c r="C68" s="18" t="n">
        <v>2927</v>
      </c>
      <c r="D68" s="18" t="n">
        <v>1672</v>
      </c>
      <c r="E68" s="18" t="n">
        <v>713</v>
      </c>
      <c r="F68" s="18" t="n"/>
      <c r="I68" t="n">
        <v>0</v>
      </c>
    </row>
    <row r="69">
      <c r="A69" s="17" t="n">
        <v>45761</v>
      </c>
      <c r="B69" s="18" t="n">
        <v>28229</v>
      </c>
      <c r="C69" s="18" t="n">
        <v>2647</v>
      </c>
      <c r="D69" s="18" t="n">
        <v>1460</v>
      </c>
      <c r="E69" s="18" t="n">
        <v>738</v>
      </c>
      <c r="F69" s="18" t="n"/>
      <c r="I69" t="n">
        <v>0</v>
      </c>
    </row>
    <row r="70">
      <c r="A70" s="17" t="n">
        <v>45768</v>
      </c>
      <c r="B70" s="18" t="n">
        <v>27530</v>
      </c>
      <c r="C70" s="18" t="n">
        <v>2315</v>
      </c>
      <c r="D70" s="18" t="n">
        <v>1271</v>
      </c>
      <c r="E70" s="18" t="n">
        <v>778</v>
      </c>
      <c r="F70" s="18" t="n"/>
      <c r="I70" t="n">
        <v>0</v>
      </c>
    </row>
    <row r="71">
      <c r="A71" s="17" t="n">
        <v>45775</v>
      </c>
      <c r="B71" s="18" t="n">
        <v>26978</v>
      </c>
      <c r="C71" s="18" t="n">
        <v>2090</v>
      </c>
      <c r="D71" s="18" t="n">
        <v>1123</v>
      </c>
      <c r="E71" s="18" t="n">
        <v>829</v>
      </c>
      <c r="F71" s="18" t="n"/>
      <c r="I71" t="n">
        <v>0</v>
      </c>
    </row>
    <row r="72">
      <c r="A72" s="17" t="n">
        <v>45782</v>
      </c>
      <c r="B72" s="18" t="n">
        <v>26743</v>
      </c>
      <c r="C72" s="18" t="n">
        <v>2083</v>
      </c>
      <c r="D72" s="18" t="n">
        <v>1029</v>
      </c>
      <c r="E72" s="18" t="n">
        <v>891</v>
      </c>
      <c r="F72" s="18" t="n"/>
      <c r="I72" t="n">
        <v>0</v>
      </c>
    </row>
    <row r="73">
      <c r="A73" s="17" t="n">
        <v>45789</v>
      </c>
      <c r="B73" s="18" t="n">
        <v>26843</v>
      </c>
      <c r="C73" s="18" t="n">
        <v>2300</v>
      </c>
      <c r="D73" s="18" t="n">
        <v>1000</v>
      </c>
      <c r="E73" s="18" t="n">
        <v>962</v>
      </c>
      <c r="F73" s="18" t="n"/>
      <c r="I73" t="n">
        <v>0</v>
      </c>
    </row>
    <row r="74">
      <c r="A74" s="17" t="n">
        <v>45796</v>
      </c>
      <c r="B74" s="18" t="n">
        <v>27144</v>
      </c>
      <c r="C74" s="18" t="n">
        <v>2643</v>
      </c>
      <c r="D74" s="18" t="n">
        <v>1038</v>
      </c>
      <c r="E74" s="18" t="n">
        <v>1040</v>
      </c>
      <c r="F74" s="18" t="n"/>
      <c r="I74" t="n">
        <v>0</v>
      </c>
    </row>
    <row r="75">
      <c r="A75" s="17" t="n">
        <v>45803</v>
      </c>
      <c r="B75" s="18" t="n">
        <v>27423</v>
      </c>
      <c r="C75" s="18" t="n">
        <v>2954</v>
      </c>
      <c r="D75" s="18" t="n">
        <v>1138</v>
      </c>
      <c r="E75" s="18" t="n">
        <v>1122</v>
      </c>
      <c r="F75" s="18" t="n"/>
      <c r="I75" t="n">
        <v>0</v>
      </c>
    </row>
    <row r="76">
      <c r="A76" s="17" t="n">
        <v>45810</v>
      </c>
      <c r="B76" s="18" t="n">
        <v>27481</v>
      </c>
      <c r="C76" s="18" t="n">
        <v>3092</v>
      </c>
      <c r="D76" s="18" t="n">
        <v>1292</v>
      </c>
      <c r="E76" s="18" t="n">
        <v>1207</v>
      </c>
      <c r="F76" s="18" t="n"/>
      <c r="I76" t="n">
        <v>0</v>
      </c>
    </row>
    <row r="77">
      <c r="A77" s="17" t="n">
        <v>45817</v>
      </c>
      <c r="B77" s="18" t="n">
        <v>27218</v>
      </c>
      <c r="C77" s="18" t="n">
        <v>2994</v>
      </c>
      <c r="D77" s="18" t="n">
        <v>1485</v>
      </c>
      <c r="E77" s="18" t="n">
        <v>1291</v>
      </c>
      <c r="F77" s="18" t="n"/>
      <c r="I77" t="n">
        <v>0</v>
      </c>
    </row>
    <row r="78">
      <c r="A78" s="17" t="n">
        <v>45824</v>
      </c>
      <c r="B78" s="18" t="n">
        <v>26696</v>
      </c>
      <c r="C78" s="18" t="n">
        <v>2711</v>
      </c>
      <c r="D78" s="18" t="n">
        <v>1699</v>
      </c>
      <c r="E78" s="18" t="n">
        <v>1373</v>
      </c>
      <c r="F78" s="18" t="n"/>
      <c r="I78" t="n">
        <v>0</v>
      </c>
    </row>
    <row r="79">
      <c r="A79" s="17" t="n">
        <v>45831</v>
      </c>
      <c r="B79" s="18" t="n">
        <v>26092</v>
      </c>
      <c r="C79" s="18" t="n">
        <v>2379</v>
      </c>
      <c r="D79" s="18" t="n">
        <v>1912</v>
      </c>
      <c r="E79" s="18" t="n">
        <v>1450</v>
      </c>
      <c r="F79" s="18" t="n"/>
      <c r="I79" t="n">
        <v>0</v>
      </c>
    </row>
    <row r="80">
      <c r="A80" s="17" t="n">
        <v>45838</v>
      </c>
      <c r="B80" s="18" t="n">
        <v>27419</v>
      </c>
      <c r="C80" s="18" t="n">
        <v>2159</v>
      </c>
      <c r="D80" s="18" t="n">
        <v>2106</v>
      </c>
      <c r="E80" s="18" t="n">
        <v>1520</v>
      </c>
      <c r="F80" s="18" t="n"/>
      <c r="I80" t="n">
        <v>1</v>
      </c>
    </row>
    <row r="81">
      <c r="A81" s="17" t="n">
        <v>45845</v>
      </c>
      <c r="B81" s="18" t="n">
        <v>25416</v>
      </c>
      <c r="C81" s="18" t="n">
        <v>2158</v>
      </c>
      <c r="D81" s="18" t="n">
        <v>2260</v>
      </c>
      <c r="E81" s="18" t="n">
        <v>1580</v>
      </c>
      <c r="F81" s="18" t="n"/>
      <c r="I81" t="n">
        <v>0</v>
      </c>
    </row>
    <row r="82">
      <c r="A82" s="17" t="n">
        <v>45852</v>
      </c>
      <c r="B82" s="18" t="n">
        <v>25480</v>
      </c>
      <c r="C82" s="18" t="n">
        <v>2379</v>
      </c>
      <c r="D82" s="18" t="n">
        <v>2362</v>
      </c>
      <c r="E82" s="18" t="n">
        <v>1630</v>
      </c>
      <c r="F82" s="18" t="n"/>
      <c r="I82" t="n">
        <v>0</v>
      </c>
    </row>
    <row r="83">
      <c r="A83" s="17" t="n">
        <v>45859</v>
      </c>
      <c r="B83" s="18" t="n">
        <v>25669</v>
      </c>
      <c r="C83" s="18" t="n">
        <v>2723</v>
      </c>
      <c r="D83" s="18" t="n">
        <v>2400</v>
      </c>
      <c r="E83" s="18" t="n">
        <v>1667</v>
      </c>
      <c r="F83" s="18" t="n"/>
      <c r="I83" t="n">
        <v>0</v>
      </c>
    </row>
    <row r="84">
      <c r="A84" s="17" t="n">
        <v>45866</v>
      </c>
      <c r="B84" s="18" t="n">
        <v>25761</v>
      </c>
      <c r="C84" s="18" t="n">
        <v>3032</v>
      </c>
      <c r="D84" s="18" t="n">
        <v>2371</v>
      </c>
      <c r="E84" s="18" t="n">
        <v>1690</v>
      </c>
      <c r="F84" s="18" t="n"/>
      <c r="I84" t="n">
        <v>0</v>
      </c>
    </row>
    <row r="85">
      <c r="A85" s="17" t="n">
        <v>45873</v>
      </c>
      <c r="B85" s="18" t="n">
        <v>25569</v>
      </c>
      <c r="C85" s="18" t="n">
        <v>3164</v>
      </c>
      <c r="D85" s="18" t="n">
        <v>2279</v>
      </c>
      <c r="E85" s="18" t="n">
        <v>1700</v>
      </c>
      <c r="F85" s="18" t="n"/>
      <c r="I85" t="n">
        <v>0</v>
      </c>
    </row>
    <row r="86">
      <c r="A86" s="17" t="n">
        <v>45880</v>
      </c>
      <c r="B86" s="18" t="n">
        <v>25018</v>
      </c>
      <c r="C86" s="18" t="n">
        <v>3061</v>
      </c>
      <c r="D86" s="18" t="n">
        <v>2131</v>
      </c>
      <c r="E86" s="18" t="n">
        <v>1695</v>
      </c>
      <c r="F86" s="18" t="n"/>
      <c r="I86" t="n">
        <v>0</v>
      </c>
    </row>
    <row r="87">
      <c r="A87" s="17" t="n">
        <v>45887</v>
      </c>
      <c r="B87" s="18" t="n">
        <v>24199</v>
      </c>
      <c r="C87" s="18" t="n">
        <v>2775</v>
      </c>
      <c r="D87" s="18" t="n">
        <v>1942</v>
      </c>
      <c r="E87" s="18" t="n">
        <v>1676</v>
      </c>
      <c r="F87" s="18" t="n"/>
      <c r="I87" t="n">
        <v>0</v>
      </c>
    </row>
    <row r="88">
      <c r="A88" s="17" t="n">
        <v>45894</v>
      </c>
      <c r="B88" s="18" t="n">
        <v>23322</v>
      </c>
      <c r="C88" s="18" t="n">
        <v>2444</v>
      </c>
      <c r="D88" s="18" t="n">
        <v>1730</v>
      </c>
      <c r="E88" s="18" t="n">
        <v>1643</v>
      </c>
      <c r="F88" s="18" t="n"/>
      <c r="I88" t="n">
        <v>0</v>
      </c>
    </row>
    <row r="89">
      <c r="A89" s="17" t="n">
        <v>45901</v>
      </c>
      <c r="B89" s="18" t="n">
        <v>22634</v>
      </c>
      <c r="C89" s="18" t="n">
        <v>2228</v>
      </c>
      <c r="D89" s="18" t="n">
        <v>1516</v>
      </c>
      <c r="E89" s="18" t="n">
        <v>1597</v>
      </c>
      <c r="F89" s="18" t="n"/>
      <c r="I89" t="n">
        <v>0</v>
      </c>
    </row>
    <row r="90">
      <c r="A90" s="17" t="n">
        <v>45908</v>
      </c>
      <c r="B90" s="18" t="n">
        <v>22298</v>
      </c>
      <c r="C90" s="18" t="n">
        <v>2232</v>
      </c>
      <c r="D90" s="18" t="n">
        <v>1318</v>
      </c>
      <c r="E90" s="18" t="n">
        <v>1540</v>
      </c>
      <c r="F90" s="18" t="n"/>
      <c r="I90" t="n">
        <v>0</v>
      </c>
    </row>
    <row r="91">
      <c r="A91" s="17" t="n">
        <v>45915</v>
      </c>
      <c r="B91" s="18" t="n">
        <v>22339</v>
      </c>
      <c r="C91" s="18" t="n">
        <v>2458</v>
      </c>
      <c r="D91" s="18" t="n">
        <v>1158</v>
      </c>
      <c r="E91" s="18" t="n">
        <v>1473</v>
      </c>
      <c r="F91" s="18" t="n"/>
      <c r="I91" t="n">
        <v>0</v>
      </c>
    </row>
    <row r="92">
      <c r="A92" s="17" t="n">
        <v>45922</v>
      </c>
      <c r="B92" s="18" t="n">
        <v>22625</v>
      </c>
      <c r="C92" s="18" t="n">
        <v>2804</v>
      </c>
      <c r="D92" s="18" t="n">
        <v>1048</v>
      </c>
      <c r="E92" s="18" t="n">
        <v>1398</v>
      </c>
      <c r="F92" s="18" t="n"/>
      <c r="I92" t="n">
        <v>0</v>
      </c>
    </row>
    <row r="93">
      <c r="A93" s="17" t="n">
        <v>45929</v>
      </c>
      <c r="B93" s="18" t="n">
        <v>24746</v>
      </c>
      <c r="C93" s="18" t="n">
        <v>3110</v>
      </c>
      <c r="D93" s="18" t="n">
        <v>1001</v>
      </c>
      <c r="E93" s="18" t="n">
        <v>1318</v>
      </c>
      <c r="F93" s="18" t="n"/>
      <c r="I93" t="n">
        <v>1</v>
      </c>
    </row>
    <row r="94">
      <c r="A94" s="17" t="n">
        <v>45936</v>
      </c>
      <c r="B94" s="18" t="n">
        <v>23109</v>
      </c>
      <c r="C94" s="18" t="n">
        <v>3236</v>
      </c>
      <c r="D94" s="18" t="n">
        <v>1021</v>
      </c>
      <c r="E94" s="18" t="n">
        <v>1234</v>
      </c>
      <c r="F94" s="18" t="n"/>
      <c r="I94" t="n">
        <v>0</v>
      </c>
    </row>
    <row r="95">
      <c r="A95" s="17" t="n">
        <v>45943</v>
      </c>
      <c r="B95" s="18" t="n">
        <v>23038</v>
      </c>
      <c r="C95" s="18" t="n">
        <v>3127</v>
      </c>
      <c r="D95" s="18" t="n">
        <v>1105</v>
      </c>
      <c r="E95" s="18" t="n">
        <v>1149</v>
      </c>
      <c r="F95" s="18" t="n"/>
      <c r="I95" t="n">
        <v>0</v>
      </c>
    </row>
    <row r="96">
      <c r="A96" s="17" t="n">
        <v>45950</v>
      </c>
      <c r="B96" s="18" t="n">
        <v>22805</v>
      </c>
      <c r="C96" s="18" t="n">
        <v>2838</v>
      </c>
      <c r="D96" s="18" t="n">
        <v>1246</v>
      </c>
      <c r="E96" s="18" t="n">
        <v>1066</v>
      </c>
      <c r="F96" s="18" t="n"/>
      <c r="I96" t="n">
        <v>0</v>
      </c>
    </row>
    <row r="97">
      <c r="A97" s="17" t="n">
        <v>45957</v>
      </c>
      <c r="B97" s="18" t="n">
        <v>22593</v>
      </c>
      <c r="C97" s="18" t="n">
        <v>2509</v>
      </c>
      <c r="D97" s="18" t="n">
        <v>1431</v>
      </c>
      <c r="E97" s="18" t="n">
        <v>986</v>
      </c>
      <c r="F97" s="18" t="n"/>
      <c r="I97" t="n">
        <v>0</v>
      </c>
    </row>
    <row r="98">
      <c r="A98" s="17" t="n">
        <v>45964</v>
      </c>
      <c r="B98" s="18" t="n">
        <v>22607</v>
      </c>
      <c r="C98" s="18" t="n">
        <v>2297</v>
      </c>
      <c r="D98" s="18" t="n">
        <v>1640</v>
      </c>
      <c r="E98" s="18" t="n">
        <v>913</v>
      </c>
      <c r="F98" s="18" t="n"/>
      <c r="I98" t="n">
        <v>0</v>
      </c>
    </row>
    <row r="99">
      <c r="A99" s="17" t="n">
        <v>45971</v>
      </c>
      <c r="B99" s="18" t="n">
        <v>22978</v>
      </c>
      <c r="C99" s="18" t="n">
        <v>2307</v>
      </c>
      <c r="D99" s="18" t="n">
        <v>1856</v>
      </c>
      <c r="E99" s="18" t="n">
        <v>848</v>
      </c>
      <c r="F99" s="18" t="n"/>
      <c r="I99" t="n">
        <v>0</v>
      </c>
    </row>
    <row r="100">
      <c r="A100" s="17" t="n">
        <v>45978</v>
      </c>
      <c r="B100" s="18" t="n">
        <v>23685</v>
      </c>
      <c r="C100" s="18" t="n">
        <v>2538</v>
      </c>
      <c r="D100" s="18" t="n">
        <v>2057</v>
      </c>
      <c r="E100" s="18" t="n">
        <v>793</v>
      </c>
      <c r="F100" s="18" t="n"/>
      <c r="I100" t="n">
        <v>0</v>
      </c>
    </row>
    <row r="101">
      <c r="A101" s="17" t="n">
        <v>45985</v>
      </c>
      <c r="B101" s="18" t="n">
        <v>24563</v>
      </c>
      <c r="C101" s="18" t="n">
        <v>2884</v>
      </c>
      <c r="D101" s="18" t="n">
        <v>2224</v>
      </c>
      <c r="E101" s="18" t="n">
        <v>750</v>
      </c>
      <c r="F101" s="18" t="n"/>
      <c r="I101" t="n">
        <v>0</v>
      </c>
    </row>
    <row r="102">
      <c r="A102" s="17" t="n">
        <v>45992</v>
      </c>
      <c r="B102" s="18" t="n">
        <v>25371</v>
      </c>
      <c r="C102" s="18" t="n">
        <v>3187</v>
      </c>
      <c r="D102" s="18" t="n">
        <v>2340</v>
      </c>
      <c r="E102" s="18" t="n">
        <v>719</v>
      </c>
      <c r="F102" s="18" t="n"/>
      <c r="I102" t="n">
        <v>0</v>
      </c>
    </row>
    <row r="103">
      <c r="A103" s="17" t="n">
        <v>45999</v>
      </c>
      <c r="B103" s="18" t="n">
        <v>25906</v>
      </c>
      <c r="C103" s="18" t="n">
        <v>3308</v>
      </c>
      <c r="D103" s="18" t="n">
        <v>2396</v>
      </c>
      <c r="E103" s="18" t="n">
        <v>703</v>
      </c>
      <c r="F103" s="18" t="n"/>
      <c r="I103" t="n">
        <v>0</v>
      </c>
    </row>
    <row r="104">
      <c r="A104" s="17" t="n">
        <v>46006</v>
      </c>
      <c r="B104" s="18" t="n">
        <v>26082</v>
      </c>
      <c r="C104" s="18" t="n">
        <v>3194</v>
      </c>
      <c r="D104" s="18" t="n">
        <v>2385</v>
      </c>
      <c r="E104" s="18" t="n">
        <v>701</v>
      </c>
      <c r="F104" s="18" t="n"/>
      <c r="I104" t="n">
        <v>0</v>
      </c>
    </row>
    <row r="105">
      <c r="A105" s="17" t="n">
        <v>46013</v>
      </c>
      <c r="B105" s="18" t="n">
        <v>25977</v>
      </c>
      <c r="C105" s="18" t="n">
        <v>2902</v>
      </c>
      <c r="D105" s="18" t="n">
        <v>2310</v>
      </c>
      <c r="E105" s="18" t="n">
        <v>713</v>
      </c>
      <c r="F105" s="18" t="n"/>
      <c r="I105" t="n">
        <v>0</v>
      </c>
    </row>
    <row r="106">
      <c r="A106" s="17" t="n"/>
      <c r="B106" s="18" t="n"/>
      <c r="C106" s="18" t="n"/>
      <c r="D106" s="18" t="n"/>
      <c r="E106" s="18" t="n"/>
      <c r="F106" s="18" t="n"/>
    </row>
    <row r="107">
      <c r="A107" s="17" t="n"/>
      <c r="B107" s="18" t="n"/>
      <c r="C107" s="18" t="n"/>
      <c r="D107" s="18" t="n"/>
      <c r="E107" s="18" t="n"/>
      <c r="F107" s="18" t="n"/>
    </row>
    <row r="108">
      <c r="A108" s="17" t="n"/>
      <c r="B108" s="18" t="n"/>
      <c r="C108" s="18" t="n"/>
      <c r="D108" s="18" t="n"/>
      <c r="E108" s="18" t="n"/>
      <c r="F108" s="18" t="n"/>
    </row>
    <row r="109">
      <c r="A109" s="17" t="n"/>
      <c r="B109" s="18" t="n"/>
      <c r="C109" s="18" t="n"/>
      <c r="D109" s="18" t="n"/>
      <c r="E109" s="18" t="n"/>
      <c r="F109" s="18" t="n"/>
    </row>
    <row r="110">
      <c r="A110" s="17" t="n"/>
      <c r="B110" s="18" t="n"/>
      <c r="C110" s="18" t="n"/>
      <c r="D110" s="18" t="n"/>
      <c r="E110" s="18" t="n"/>
      <c r="F110" s="18" t="n"/>
    </row>
    <row r="111">
      <c r="A111" s="17" t="n"/>
      <c r="B111" s="18" t="n"/>
      <c r="C111" s="18" t="n"/>
      <c r="D111" s="18" t="n"/>
      <c r="E111" s="18" t="n"/>
      <c r="F111" s="18" t="n"/>
    </row>
    <row r="112">
      <c r="A112" s="17" t="n"/>
      <c r="B112" s="18" t="n"/>
      <c r="C112" s="18" t="n"/>
      <c r="D112" s="18" t="n"/>
      <c r="E112" s="18" t="n"/>
      <c r="F112" s="18" t="n"/>
    </row>
    <row r="113">
      <c r="A113" s="17" t="n"/>
      <c r="B113" s="18" t="n"/>
      <c r="C113" s="18" t="n"/>
      <c r="D113" s="18" t="n"/>
      <c r="E113" s="18" t="n"/>
      <c r="F113" s="18" t="n"/>
    </row>
    <row r="114">
      <c r="A114" s="17" t="n"/>
      <c r="B114" s="18" t="n"/>
      <c r="C114" s="18" t="n"/>
      <c r="D114" s="18" t="n"/>
      <c r="E114" s="18" t="n"/>
      <c r="F114" s="18" t="n"/>
    </row>
    <row r="115">
      <c r="A115" s="17" t="n"/>
      <c r="B115" s="18" t="n"/>
      <c r="C115" s="18" t="n"/>
      <c r="D115" s="18" t="n"/>
      <c r="E115" s="18" t="n"/>
      <c r="F115" s="18" t="n"/>
    </row>
    <row r="116">
      <c r="A116" s="17" t="n"/>
      <c r="B116" s="18" t="n"/>
      <c r="C116" s="18" t="n"/>
      <c r="D116" s="18" t="n"/>
      <c r="E116" s="18" t="n"/>
      <c r="F116" s="18" t="n"/>
    </row>
    <row r="117">
      <c r="A117" s="17" t="n"/>
      <c r="B117" s="18" t="n"/>
      <c r="C117" s="18" t="n"/>
      <c r="D117" s="18" t="n"/>
      <c r="E117" s="18" t="n"/>
      <c r="F117" s="18" t="n"/>
    </row>
    <row r="118">
      <c r="A118" s="17" t="n"/>
      <c r="B118" s="18" t="n"/>
      <c r="C118" s="18" t="n"/>
      <c r="D118" s="18" t="n"/>
      <c r="E118" s="18" t="n"/>
      <c r="F118" s="18" t="n"/>
    </row>
    <row r="119">
      <c r="A119" s="17" t="n"/>
      <c r="B119" s="18" t="n"/>
      <c r="C119" s="18" t="n"/>
      <c r="D119" s="18" t="n"/>
      <c r="E119" s="18" t="n"/>
      <c r="F119" s="18" t="n"/>
    </row>
    <row r="120">
      <c r="A120" s="17" t="n"/>
      <c r="B120" s="18" t="n"/>
      <c r="C120" s="18" t="n"/>
      <c r="D120" s="18" t="n"/>
      <c r="E120" s="18" t="n"/>
      <c r="F120" s="18" t="n"/>
    </row>
    <row r="121">
      <c r="A121" s="17" t="n"/>
      <c r="B121" s="18" t="n"/>
      <c r="C121" s="18" t="n"/>
      <c r="D121" s="18" t="n"/>
      <c r="E121" s="18" t="n"/>
      <c r="F121" s="18" t="n"/>
    </row>
    <row r="122">
      <c r="A122" s="17" t="n"/>
      <c r="B122" s="18" t="n"/>
      <c r="C122" s="18" t="n"/>
      <c r="D122" s="18" t="n"/>
      <c r="E122" s="18" t="n"/>
      <c r="F122" s="18" t="n"/>
    </row>
    <row r="123">
      <c r="A123" s="17" t="n"/>
      <c r="B123" s="18" t="n"/>
      <c r="C123" s="18" t="n"/>
      <c r="D123" s="18" t="n"/>
      <c r="E123" s="18" t="n"/>
      <c r="F123" s="18" t="n"/>
    </row>
    <row r="124">
      <c r="A124" s="17" t="n"/>
      <c r="B124" s="18" t="n"/>
      <c r="C124" s="18" t="n"/>
      <c r="D124" s="18" t="n"/>
      <c r="E124" s="18" t="n"/>
      <c r="F124" s="18" t="n"/>
    </row>
    <row r="125">
      <c r="A125" s="17" t="n"/>
      <c r="B125" s="18" t="n"/>
      <c r="C125" s="18" t="n"/>
      <c r="D125" s="18" t="n"/>
      <c r="E125" s="18" t="n"/>
      <c r="F125" s="18" t="n"/>
    </row>
    <row r="126">
      <c r="A126" s="17" t="n"/>
      <c r="B126" s="18" t="n"/>
      <c r="C126" s="18" t="n"/>
      <c r="D126" s="18" t="n"/>
      <c r="E126" s="18" t="n"/>
      <c r="F126" s="18" t="n"/>
    </row>
    <row r="127">
      <c r="A127" s="17" t="n"/>
      <c r="B127" s="18" t="n"/>
      <c r="C127" s="18" t="n"/>
      <c r="D127" s="18" t="n"/>
      <c r="E127" s="18" t="n"/>
      <c r="F127" s="18" t="n"/>
    </row>
    <row r="128">
      <c r="A128" s="17" t="n"/>
      <c r="B128" s="18" t="n"/>
      <c r="C128" s="18" t="n"/>
      <c r="D128" s="18" t="n"/>
      <c r="E128" s="18" t="n"/>
      <c r="F128" s="18" t="n"/>
    </row>
    <row r="129">
      <c r="A129" s="17" t="n"/>
      <c r="B129" s="18" t="n"/>
      <c r="C129" s="18" t="n"/>
      <c r="D129" s="18" t="n"/>
      <c r="E129" s="18" t="n"/>
      <c r="F129" s="18" t="n"/>
    </row>
    <row r="130">
      <c r="A130" s="17" t="n"/>
      <c r="B130" s="18" t="n"/>
      <c r="C130" s="18" t="n"/>
      <c r="D130" s="18" t="n"/>
      <c r="E130" s="18" t="n"/>
      <c r="F130" s="18" t="n"/>
    </row>
    <row r="131">
      <c r="A131" s="17" t="n"/>
      <c r="B131" s="18" t="n"/>
      <c r="C131" s="18" t="n"/>
      <c r="D131" s="18" t="n"/>
      <c r="E131" s="18" t="n"/>
      <c r="F131" s="18" t="n"/>
    </row>
    <row r="132">
      <c r="A132" s="17" t="n"/>
      <c r="B132" s="18" t="n"/>
      <c r="C132" s="18" t="n"/>
      <c r="D132" s="18" t="n"/>
      <c r="E132" s="18" t="n"/>
      <c r="F132" s="18" t="n"/>
    </row>
    <row r="133">
      <c r="A133" s="17" t="n"/>
      <c r="B133" s="18" t="n"/>
      <c r="C133" s="18" t="n"/>
      <c r="D133" s="18" t="n"/>
      <c r="E133" s="18" t="n"/>
      <c r="F133" s="18" t="n"/>
    </row>
    <row r="134">
      <c r="A134" s="17" t="n"/>
      <c r="B134" s="18" t="n"/>
      <c r="C134" s="18" t="n"/>
      <c r="D134" s="18" t="n"/>
      <c r="E134" s="18" t="n"/>
      <c r="F134" s="18" t="n"/>
    </row>
    <row r="135">
      <c r="A135" s="17" t="n"/>
      <c r="B135" s="18" t="n"/>
      <c r="C135" s="18" t="n"/>
      <c r="D135" s="18" t="n"/>
      <c r="E135" s="18" t="n"/>
      <c r="F135" s="18" t="n"/>
    </row>
    <row r="136">
      <c r="A136" s="17" t="n"/>
      <c r="B136" s="18" t="n"/>
      <c r="C136" s="18" t="n"/>
      <c r="D136" s="18" t="n"/>
      <c r="E136" s="18" t="n"/>
      <c r="F136" s="18" t="n"/>
    </row>
    <row r="137">
      <c r="A137" s="17" t="n"/>
      <c r="B137" s="18" t="n"/>
      <c r="C137" s="18" t="n"/>
      <c r="D137" s="18" t="n"/>
      <c r="E137" s="18" t="n"/>
      <c r="F137" s="18" t="n"/>
    </row>
    <row r="138">
      <c r="A138" s="17" t="n"/>
      <c r="B138" s="18" t="n"/>
      <c r="C138" s="18" t="n"/>
      <c r="D138" s="18" t="n"/>
      <c r="E138" s="18" t="n"/>
      <c r="F138" s="18" t="n"/>
    </row>
    <row r="139">
      <c r="A139" s="17" t="n"/>
      <c r="B139" s="18" t="n"/>
      <c r="C139" s="18" t="n"/>
      <c r="D139" s="18" t="n"/>
      <c r="E139" s="18" t="n"/>
      <c r="F139" s="18" t="n"/>
    </row>
    <row r="140">
      <c r="A140" s="17" t="n"/>
      <c r="B140" s="18" t="n"/>
      <c r="C140" s="18" t="n"/>
      <c r="D140" s="18" t="n"/>
      <c r="E140" s="18" t="n"/>
      <c r="F140" s="18" t="n"/>
    </row>
    <row r="141">
      <c r="A141" s="17" t="n"/>
      <c r="B141" s="18" t="n"/>
      <c r="C141" s="18" t="n"/>
      <c r="D141" s="18" t="n"/>
      <c r="E141" s="18" t="n"/>
      <c r="F141" s="18" t="n"/>
    </row>
    <row r="142">
      <c r="A142" s="17" t="n"/>
      <c r="B142" s="18" t="n"/>
      <c r="C142" s="18" t="n"/>
      <c r="D142" s="18" t="n"/>
      <c r="E142" s="18" t="n"/>
      <c r="F142" s="18" t="n"/>
    </row>
    <row r="143">
      <c r="A143" s="17" t="n"/>
      <c r="B143" s="18" t="n"/>
      <c r="C143" s="18" t="n"/>
      <c r="D143" s="18" t="n"/>
      <c r="E143" s="18" t="n"/>
      <c r="F143" s="18" t="n"/>
    </row>
    <row r="144">
      <c r="A144" s="17" t="n"/>
      <c r="B144" s="18" t="n"/>
      <c r="C144" s="18" t="n"/>
      <c r="D144" s="18" t="n"/>
      <c r="E144" s="18" t="n"/>
      <c r="F144" s="18" t="n"/>
    </row>
    <row r="145">
      <c r="A145" s="17" t="n"/>
      <c r="B145" s="18" t="n"/>
      <c r="C145" s="18" t="n"/>
      <c r="D145" s="18" t="n"/>
      <c r="E145" s="18" t="n"/>
      <c r="F145" s="18" t="n"/>
    </row>
    <row r="146">
      <c r="A146" s="17" t="n"/>
      <c r="B146" s="18" t="n"/>
      <c r="C146" s="18" t="n"/>
      <c r="D146" s="18" t="n"/>
      <c r="E146" s="18" t="n"/>
      <c r="F146" s="18" t="n"/>
    </row>
    <row r="147">
      <c r="A147" s="17" t="n"/>
      <c r="B147" s="18" t="n"/>
      <c r="C147" s="18" t="n"/>
      <c r="D147" s="18" t="n"/>
      <c r="E147" s="18" t="n"/>
      <c r="F147" s="18" t="n"/>
    </row>
    <row r="148">
      <c r="A148" s="17" t="n"/>
      <c r="B148" s="18" t="n"/>
      <c r="C148" s="18" t="n"/>
      <c r="D148" s="18" t="n"/>
      <c r="E148" s="18" t="n"/>
      <c r="F148" s="18" t="n"/>
    </row>
    <row r="149">
      <c r="A149" s="17" t="n"/>
      <c r="B149" s="18" t="n"/>
      <c r="C149" s="18" t="n"/>
      <c r="D149" s="18" t="n"/>
      <c r="E149" s="18" t="n"/>
      <c r="F149" s="18" t="n"/>
    </row>
    <row r="150">
      <c r="A150" s="17" t="n"/>
      <c r="B150" s="18" t="n"/>
      <c r="C150" s="18" t="n"/>
      <c r="D150" s="18" t="n"/>
      <c r="E150" s="18" t="n"/>
      <c r="F150" s="18" t="n"/>
    </row>
    <row r="151">
      <c r="A151" s="17" t="n"/>
      <c r="B151" s="18" t="n"/>
      <c r="C151" s="18" t="n"/>
      <c r="D151" s="18" t="n"/>
      <c r="E151" s="18" t="n"/>
      <c r="F151" s="18" t="n"/>
    </row>
    <row r="152">
      <c r="A152" s="17" t="n"/>
      <c r="B152" s="18" t="n"/>
      <c r="C152" s="18" t="n"/>
      <c r="D152" s="18" t="n"/>
      <c r="E152" s="18" t="n"/>
      <c r="F152" s="18" t="n"/>
    </row>
    <row r="153">
      <c r="A153" s="17" t="n"/>
      <c r="B153" s="18" t="n"/>
      <c r="C153" s="18" t="n"/>
      <c r="D153" s="18" t="n"/>
      <c r="E153" s="18" t="n"/>
      <c r="F153" s="18" t="n"/>
    </row>
    <row r="154">
      <c r="A154" s="17" t="n"/>
      <c r="B154" s="18" t="n"/>
      <c r="C154" s="18" t="n"/>
      <c r="D154" s="18" t="n"/>
      <c r="E154" s="18" t="n"/>
      <c r="F154" s="18" t="n"/>
    </row>
    <row r="155">
      <c r="A155" s="17" t="n"/>
      <c r="B155" s="18" t="n"/>
      <c r="C155" s="18" t="n"/>
      <c r="D155" s="18" t="n"/>
      <c r="E155" s="18" t="n"/>
      <c r="F155" s="18" t="n"/>
    </row>
    <row r="156">
      <c r="A156" s="17" t="n"/>
      <c r="B156" s="18" t="n"/>
      <c r="C156" s="18" t="n"/>
      <c r="D156" s="18" t="n"/>
      <c r="E156" s="18" t="n"/>
      <c r="F156" s="18" t="n"/>
    </row>
    <row r="157">
      <c r="A157" s="17" t="n"/>
      <c r="B157" s="18" t="n"/>
      <c r="C157" s="18" t="n"/>
      <c r="D157" s="18" t="n"/>
      <c r="E157" s="18" t="n"/>
      <c r="F157" s="18" t="n"/>
    </row>
    <row r="158">
      <c r="A158" s="17" t="n"/>
      <c r="B158" s="18" t="n"/>
      <c r="C158" s="18" t="n"/>
      <c r="D158" s="18" t="n"/>
      <c r="E158" s="18" t="n"/>
      <c r="F158" s="18" t="n"/>
    </row>
    <row r="159">
      <c r="A159" s="17" t="n"/>
      <c r="B159" s="18" t="n"/>
      <c r="C159" s="18" t="n"/>
      <c r="D159" s="18" t="n"/>
      <c r="E159" s="18" t="n"/>
      <c r="F159" s="18" t="n"/>
    </row>
    <row r="160">
      <c r="A160" s="17" t="n"/>
      <c r="B160" s="18" t="n"/>
      <c r="C160" s="18" t="n"/>
      <c r="D160" s="18" t="n"/>
      <c r="E160" s="18" t="n"/>
      <c r="F160" s="18" t="n"/>
    </row>
    <row r="161">
      <c r="A161" s="17" t="n"/>
      <c r="B161" s="18" t="n"/>
      <c r="C161" s="18" t="n"/>
      <c r="D161" s="18" t="n"/>
      <c r="E161" s="18" t="n"/>
      <c r="F161" s="18" t="n"/>
    </row>
    <row r="162">
      <c r="A162" s="17" t="n"/>
      <c r="B162" s="18" t="n"/>
      <c r="C162" s="18" t="n"/>
      <c r="D162" s="18" t="n"/>
      <c r="E162" s="18" t="n"/>
      <c r="F162" s="18" t="n"/>
    </row>
    <row r="163">
      <c r="A163" s="17" t="n"/>
      <c r="B163" s="18" t="n"/>
      <c r="C163" s="18" t="n"/>
      <c r="D163" s="18" t="n"/>
      <c r="E163" s="18" t="n"/>
      <c r="F163" s="18" t="n"/>
    </row>
    <row r="164">
      <c r="A164" s="17" t="n"/>
      <c r="B164" s="18" t="n"/>
      <c r="C164" s="18" t="n"/>
      <c r="D164" s="18" t="n"/>
      <c r="E164" s="18" t="n"/>
      <c r="F164" s="18" t="n"/>
    </row>
    <row r="165">
      <c r="A165" s="17" t="n"/>
      <c r="B165" s="18" t="n"/>
      <c r="C165" s="18" t="n"/>
      <c r="D165" s="18" t="n"/>
      <c r="E165" s="18" t="n"/>
      <c r="F165" s="18" t="n"/>
    </row>
    <row r="166">
      <c r="A166" s="17" t="n"/>
      <c r="B166" s="18" t="n"/>
      <c r="C166" s="18" t="n"/>
      <c r="D166" s="18" t="n"/>
      <c r="E166" s="18" t="n"/>
      <c r="F166" s="18" t="n"/>
    </row>
    <row r="167">
      <c r="A167" s="17" t="n"/>
      <c r="B167" s="18" t="n"/>
      <c r="C167" s="18" t="n"/>
      <c r="D167" s="18" t="n"/>
      <c r="E167" s="18" t="n"/>
      <c r="F167" s="18" t="n"/>
    </row>
    <row r="168">
      <c r="A168" s="17" t="n"/>
      <c r="B168" s="18" t="n"/>
      <c r="C168" s="18" t="n"/>
      <c r="D168" s="18" t="n"/>
      <c r="E168" s="18" t="n"/>
      <c r="F168" s="18" t="n"/>
    </row>
    <row r="169">
      <c r="A169" s="17" t="n"/>
      <c r="B169" s="18" t="n"/>
      <c r="C169" s="18" t="n"/>
      <c r="D169" s="18" t="n"/>
      <c r="E169" s="18" t="n"/>
      <c r="F169" s="18" t="n"/>
    </row>
    <row r="170">
      <c r="A170" s="17" t="n"/>
      <c r="B170" s="18" t="n"/>
      <c r="C170" s="18" t="n"/>
      <c r="D170" s="18" t="n"/>
      <c r="E170" s="18" t="n"/>
      <c r="F170" s="18" t="n"/>
    </row>
    <row r="171">
      <c r="A171" s="17" t="n"/>
      <c r="B171" s="18" t="n"/>
      <c r="C171" s="18" t="n"/>
      <c r="D171" s="18" t="n"/>
      <c r="E171" s="18" t="n"/>
      <c r="F171" s="18" t="n"/>
    </row>
    <row r="172">
      <c r="A172" s="17" t="n"/>
      <c r="B172" s="18" t="n"/>
      <c r="C172" s="18" t="n"/>
      <c r="D172" s="18" t="n"/>
      <c r="E172" s="18" t="n"/>
      <c r="F172" s="18" t="n"/>
    </row>
    <row r="173">
      <c r="A173" s="17" t="n"/>
      <c r="B173" s="18" t="n"/>
      <c r="C173" s="18" t="n"/>
      <c r="D173" s="18" t="n"/>
      <c r="E173" s="18" t="n"/>
      <c r="F173" s="18" t="n"/>
    </row>
    <row r="174">
      <c r="A174" s="17" t="n"/>
      <c r="B174" s="18" t="n"/>
      <c r="C174" s="18" t="n"/>
      <c r="D174" s="18" t="n"/>
      <c r="E174" s="18" t="n"/>
      <c r="F174" s="18" t="n"/>
    </row>
    <row r="175">
      <c r="A175" s="17" t="n"/>
      <c r="B175" s="18" t="n"/>
      <c r="C175" s="18" t="n"/>
      <c r="D175" s="18" t="n"/>
      <c r="E175" s="18" t="n"/>
      <c r="F175" s="18" t="n"/>
    </row>
    <row r="176">
      <c r="A176" s="17" t="n"/>
      <c r="B176" s="18" t="n"/>
      <c r="C176" s="18" t="n"/>
      <c r="D176" s="18" t="n"/>
      <c r="E176" s="18" t="n"/>
      <c r="F176" s="18" t="n"/>
    </row>
    <row r="177">
      <c r="A177" s="17" t="n"/>
      <c r="B177" s="18" t="n"/>
      <c r="C177" s="18" t="n"/>
      <c r="D177" s="18" t="n"/>
      <c r="E177" s="18" t="n"/>
      <c r="F177" s="18" t="n"/>
    </row>
    <row r="178">
      <c r="A178" s="17" t="n"/>
      <c r="B178" s="18" t="n"/>
      <c r="C178" s="18" t="n"/>
      <c r="D178" s="18" t="n"/>
      <c r="E178" s="18" t="n"/>
      <c r="F178" s="18" t="n"/>
    </row>
    <row r="179">
      <c r="A179" s="17" t="n"/>
      <c r="B179" s="18" t="n"/>
      <c r="C179" s="18" t="n"/>
      <c r="D179" s="18" t="n"/>
      <c r="E179" s="18" t="n"/>
      <c r="F179" s="18" t="n"/>
    </row>
    <row r="180">
      <c r="A180" s="17" t="n"/>
      <c r="B180" s="18" t="n"/>
      <c r="C180" s="18" t="n"/>
      <c r="D180" s="18" t="n"/>
      <c r="E180" s="18" t="n"/>
      <c r="F180" s="18" t="n"/>
    </row>
    <row r="181">
      <c r="A181" s="17" t="n"/>
      <c r="B181" s="18" t="n"/>
      <c r="C181" s="18" t="n"/>
      <c r="D181" s="18" t="n"/>
      <c r="E181" s="18" t="n"/>
      <c r="F181" s="18" t="n"/>
    </row>
    <row r="182">
      <c r="A182" s="17" t="n"/>
      <c r="B182" s="18" t="n"/>
      <c r="C182" s="18" t="n"/>
      <c r="D182" s="18" t="n"/>
      <c r="E182" s="18" t="n"/>
      <c r="F182" s="18" t="n"/>
    </row>
    <row r="183">
      <c r="A183" s="17" t="n"/>
      <c r="B183" s="18" t="n"/>
      <c r="C183" s="18" t="n"/>
      <c r="D183" s="18" t="n"/>
      <c r="E183" s="18" t="n"/>
      <c r="F183" s="18" t="n"/>
    </row>
    <row r="184">
      <c r="A184" s="17" t="n"/>
      <c r="B184" s="18" t="n"/>
      <c r="C184" s="18" t="n"/>
      <c r="D184" s="18" t="n"/>
      <c r="E184" s="18" t="n"/>
      <c r="F184" s="18" t="n"/>
    </row>
    <row r="185">
      <c r="A185" s="17" t="n"/>
      <c r="B185" s="18" t="n"/>
      <c r="C185" s="18" t="n"/>
      <c r="D185" s="18" t="n"/>
      <c r="E185" s="18" t="n"/>
      <c r="F185" s="18" t="n"/>
    </row>
    <row r="186">
      <c r="A186" s="17" t="n"/>
      <c r="B186" s="18" t="n"/>
      <c r="C186" s="18" t="n"/>
      <c r="D186" s="18" t="n"/>
      <c r="E186" s="18" t="n"/>
      <c r="F186" s="18" t="n"/>
    </row>
    <row r="187">
      <c r="A187" s="17" t="n"/>
      <c r="B187" s="18" t="n"/>
      <c r="C187" s="18" t="n"/>
      <c r="D187" s="18" t="n"/>
      <c r="E187" s="18" t="n"/>
      <c r="F187" s="18" t="n"/>
    </row>
    <row r="188">
      <c r="A188" s="17" t="n"/>
      <c r="B188" s="18" t="n"/>
      <c r="C188" s="18" t="n"/>
      <c r="D188" s="18" t="n"/>
      <c r="E188" s="18" t="n"/>
      <c r="F188" s="18" t="n"/>
    </row>
    <row r="189">
      <c r="A189" s="17" t="n"/>
      <c r="B189" s="18" t="n"/>
      <c r="C189" s="18" t="n"/>
      <c r="D189" s="18" t="n"/>
      <c r="E189" s="18" t="n"/>
      <c r="F189" s="18" t="n"/>
    </row>
    <row r="190">
      <c r="A190" s="17" t="n"/>
      <c r="B190" s="18" t="n"/>
      <c r="C190" s="18" t="n"/>
      <c r="D190" s="18" t="n"/>
      <c r="E190" s="18" t="n"/>
      <c r="F190" s="18" t="n"/>
    </row>
    <row r="191">
      <c r="A191" s="17" t="n"/>
      <c r="B191" s="18" t="n"/>
      <c r="C191" s="18" t="n"/>
      <c r="D191" s="18" t="n"/>
      <c r="E191" s="18" t="n"/>
      <c r="F191" s="18" t="n"/>
    </row>
    <row r="192">
      <c r="A192" s="17" t="n"/>
      <c r="B192" s="18" t="n"/>
      <c r="C192" s="18" t="n"/>
      <c r="D192" s="18" t="n"/>
      <c r="E192" s="18" t="n"/>
      <c r="F192" s="18" t="n"/>
    </row>
    <row r="193">
      <c r="A193" s="17" t="n"/>
      <c r="B193" s="18" t="n"/>
      <c r="C193" s="18" t="n"/>
      <c r="D193" s="18" t="n"/>
      <c r="E193" s="18" t="n"/>
      <c r="F193" s="18" t="n"/>
    </row>
    <row r="194">
      <c r="A194" s="17" t="n"/>
      <c r="B194" s="18" t="n"/>
      <c r="C194" s="18" t="n"/>
      <c r="D194" s="18" t="n"/>
      <c r="E194" s="18" t="n"/>
      <c r="F194" s="18" t="n"/>
    </row>
    <row r="195">
      <c r="A195" s="17" t="n"/>
      <c r="B195" s="18" t="n"/>
      <c r="C195" s="18" t="n"/>
      <c r="D195" s="18" t="n"/>
      <c r="E195" s="18" t="n"/>
      <c r="F195" s="18" t="n"/>
    </row>
    <row r="196">
      <c r="A196" s="17" t="n"/>
      <c r="B196" s="18" t="n"/>
      <c r="C196" s="18" t="n"/>
      <c r="D196" s="18" t="n"/>
      <c r="E196" s="18" t="n"/>
      <c r="F196" s="18" t="n"/>
    </row>
    <row r="197">
      <c r="A197" s="17" t="n"/>
      <c r="B197" s="18" t="n"/>
      <c r="C197" s="18" t="n"/>
      <c r="D197" s="18" t="n"/>
      <c r="E197" s="18" t="n"/>
      <c r="F197" s="18" t="n"/>
    </row>
    <row r="198">
      <c r="A198" s="17" t="n"/>
      <c r="B198" s="18" t="n"/>
      <c r="C198" s="18" t="n"/>
      <c r="D198" s="18" t="n"/>
      <c r="E198" s="18" t="n"/>
      <c r="F198" s="18" t="n"/>
    </row>
    <row r="199">
      <c r="A199" s="17" t="n"/>
      <c r="B199" s="18" t="n"/>
      <c r="C199" s="18" t="n"/>
      <c r="D199" s="18" t="n"/>
      <c r="E199" s="18" t="n"/>
      <c r="F199" s="18" t="n"/>
    </row>
    <row r="200">
      <c r="A200" s="17" t="n"/>
      <c r="B200" s="18" t="n"/>
      <c r="C200" s="18" t="n"/>
      <c r="D200" s="18" t="n"/>
      <c r="E200" s="18" t="n"/>
      <c r="F200" s="18" t="n"/>
    </row>
    <row r="201">
      <c r="A201" s="17" t="n"/>
      <c r="B201" s="18" t="n"/>
      <c r="C201" s="18" t="n"/>
      <c r="D201" s="18" t="n"/>
      <c r="E201" s="18" t="n"/>
      <c r="F201" s="18" t="n"/>
    </row>
    <row r="202">
      <c r="A202" s="17" t="n"/>
      <c r="B202" s="18" t="n"/>
      <c r="C202" s="18" t="n"/>
      <c r="D202" s="18" t="n"/>
      <c r="E202" s="18" t="n"/>
      <c r="F202" s="18" t="n"/>
    </row>
    <row r="203">
      <c r="A203" s="17" t="n"/>
      <c r="B203" s="18" t="n"/>
      <c r="C203" s="18" t="n"/>
      <c r="D203" s="18" t="n"/>
      <c r="E203" s="18" t="n"/>
      <c r="F203" s="18" t="n"/>
    </row>
    <row r="204">
      <c r="A204" s="17" t="n"/>
      <c r="B204" s="18" t="n"/>
      <c r="C204" s="18" t="n"/>
      <c r="D204" s="18" t="n"/>
      <c r="E204" s="18" t="n"/>
      <c r="F204" s="18" t="n"/>
    </row>
    <row r="205">
      <c r="A205" s="17" t="n"/>
      <c r="B205" s="18" t="n"/>
      <c r="C205" s="18" t="n"/>
      <c r="D205" s="18" t="n"/>
      <c r="E205" s="18" t="n"/>
      <c r="F205" s="18" t="n"/>
    </row>
    <row r="206">
      <c r="A206" s="17" t="n"/>
      <c r="B206" s="18" t="n"/>
      <c r="C206" s="18" t="n"/>
      <c r="D206" s="18" t="n"/>
      <c r="E206" s="18" t="n"/>
      <c r="F206" s="18" t="n"/>
    </row>
    <row r="207">
      <c r="A207" s="17" t="n"/>
      <c r="B207" s="18" t="n"/>
      <c r="C207" s="18" t="n"/>
      <c r="D207" s="18" t="n"/>
      <c r="E207" s="18" t="n"/>
      <c r="F207" s="18" t="n"/>
    </row>
    <row r="208">
      <c r="A208" s="17" t="n"/>
      <c r="B208" s="18" t="n"/>
      <c r="C208" s="18" t="n"/>
      <c r="D208" s="18" t="n"/>
      <c r="E208" s="18" t="n"/>
      <c r="F208" s="18" t="n"/>
    </row>
    <row r="209">
      <c r="A209" s="17" t="n"/>
      <c r="B209" s="18" t="n"/>
      <c r="C209" s="18" t="n"/>
      <c r="D209" s="18" t="n"/>
      <c r="E209" s="18" t="n"/>
      <c r="F209" s="18" t="n"/>
    </row>
    <row r="210">
      <c r="A210" s="17" t="n"/>
      <c r="B210" s="18" t="n"/>
      <c r="C210" s="18" t="n"/>
      <c r="D210" s="18" t="n"/>
      <c r="E210" s="18" t="n"/>
      <c r="F210" s="18" t="n"/>
    </row>
    <row r="211">
      <c r="A211" s="17" t="n"/>
      <c r="B211" s="18" t="n"/>
      <c r="C211" s="18" t="n"/>
      <c r="D211" s="18" t="n"/>
      <c r="E211" s="18" t="n"/>
      <c r="F211" s="18" t="n"/>
    </row>
    <row r="212">
      <c r="A212" s="17" t="n"/>
      <c r="B212" s="18" t="n"/>
      <c r="C212" s="18" t="n"/>
      <c r="D212" s="18" t="n"/>
      <c r="E212" s="18" t="n"/>
      <c r="F212" s="18" t="n"/>
    </row>
    <row r="213">
      <c r="A213" s="17" t="n"/>
      <c r="B213" s="18" t="n"/>
      <c r="C213" s="18" t="n"/>
      <c r="D213" s="18" t="n"/>
      <c r="E213" s="18" t="n"/>
      <c r="F213" s="18" t="n"/>
    </row>
    <row r="214">
      <c r="A214" s="17" t="n"/>
      <c r="B214" s="18" t="n"/>
      <c r="C214" s="18" t="n"/>
      <c r="D214" s="18" t="n"/>
      <c r="E214" s="18" t="n"/>
      <c r="F214" s="18" t="n"/>
    </row>
    <row r="215">
      <c r="A215" s="17" t="n"/>
      <c r="B215" s="18" t="n"/>
      <c r="C215" s="18" t="n"/>
      <c r="D215" s="18" t="n"/>
      <c r="E215" s="18" t="n"/>
      <c r="F215" s="18" t="n"/>
    </row>
    <row r="216">
      <c r="A216" s="17" t="n"/>
      <c r="B216" s="18" t="n"/>
      <c r="C216" s="18" t="n"/>
      <c r="D216" s="18" t="n"/>
      <c r="E216" s="18" t="n"/>
      <c r="F216" s="18" t="n"/>
    </row>
    <row r="217">
      <c r="A217" s="17" t="n"/>
      <c r="B217" s="18" t="n"/>
      <c r="C217" s="18" t="n"/>
      <c r="D217" s="18" t="n"/>
      <c r="E217" s="18" t="n"/>
      <c r="F217" s="18" t="n"/>
    </row>
    <row r="218">
      <c r="A218" s="17" t="n"/>
      <c r="B218" s="18" t="n"/>
      <c r="C218" s="18" t="n"/>
      <c r="D218" s="18" t="n"/>
      <c r="E218" s="18" t="n"/>
      <c r="F218" s="18" t="n"/>
    </row>
    <row r="219">
      <c r="A219" s="17" t="n"/>
      <c r="B219" s="18" t="n"/>
      <c r="C219" s="18" t="n"/>
      <c r="D219" s="18" t="n"/>
      <c r="E219" s="18" t="n"/>
      <c r="F219" s="18" t="n"/>
    </row>
    <row r="220">
      <c r="A220" s="17" t="n"/>
      <c r="B220" s="18" t="n"/>
      <c r="C220" s="18" t="n"/>
      <c r="D220" s="18" t="n"/>
      <c r="E220" s="18" t="n"/>
      <c r="F220" s="18" t="n"/>
    </row>
    <row r="221">
      <c r="A221" s="17" t="n"/>
      <c r="B221" s="18" t="n"/>
      <c r="C221" s="18" t="n"/>
      <c r="D221" s="18" t="n"/>
      <c r="E221" s="18" t="n"/>
      <c r="F221" s="18" t="n"/>
    </row>
    <row r="222">
      <c r="A222" s="17" t="n"/>
      <c r="B222" s="18" t="n"/>
      <c r="C222" s="18" t="n"/>
      <c r="D222" s="18" t="n"/>
      <c r="E222" s="18" t="n"/>
      <c r="F222" s="18" t="n"/>
    </row>
    <row r="223">
      <c r="A223" s="17" t="n"/>
      <c r="B223" s="18" t="n"/>
      <c r="C223" s="18" t="n"/>
      <c r="D223" s="18" t="n"/>
      <c r="E223" s="18" t="n"/>
      <c r="F223" s="18" t="n"/>
    </row>
    <row r="224">
      <c r="A224" s="17" t="n"/>
      <c r="B224" s="18" t="n"/>
      <c r="C224" s="18" t="n"/>
      <c r="D224" s="18" t="n"/>
      <c r="E224" s="18" t="n"/>
      <c r="F224" s="18" t="n"/>
    </row>
    <row r="225">
      <c r="A225" s="17" t="n"/>
      <c r="B225" s="18" t="n"/>
      <c r="C225" s="18" t="n"/>
      <c r="D225" s="18" t="n"/>
      <c r="E225" s="18" t="n"/>
      <c r="F225" s="18" t="n"/>
    </row>
    <row r="226">
      <c r="A226" s="17" t="n"/>
      <c r="B226" s="18" t="n"/>
      <c r="C226" s="18" t="n"/>
      <c r="D226" s="18" t="n"/>
      <c r="E226" s="18" t="n"/>
      <c r="F226" s="18" t="n"/>
    </row>
    <row r="227">
      <c r="A227" s="17" t="n"/>
      <c r="B227" s="18" t="n"/>
      <c r="C227" s="18" t="n"/>
      <c r="D227" s="18" t="n"/>
      <c r="E227" s="18" t="n"/>
      <c r="F227" s="18" t="n"/>
    </row>
    <row r="228">
      <c r="A228" s="17" t="n"/>
      <c r="B228" s="18" t="n"/>
      <c r="C228" s="18" t="n"/>
      <c r="D228" s="18" t="n"/>
      <c r="E228" s="18" t="n"/>
      <c r="F228" s="18" t="n"/>
    </row>
    <row r="229">
      <c r="A229" s="17" t="n"/>
      <c r="B229" s="18" t="n"/>
      <c r="C229" s="18" t="n"/>
      <c r="D229" s="18" t="n"/>
      <c r="E229" s="18" t="n"/>
      <c r="F229" s="18" t="n"/>
    </row>
    <row r="230">
      <c r="A230" s="17" t="n"/>
      <c r="B230" s="18" t="n"/>
      <c r="C230" s="18" t="n"/>
      <c r="D230" s="18" t="n"/>
      <c r="E230" s="18" t="n"/>
      <c r="F230" s="18" t="n"/>
    </row>
    <row r="231">
      <c r="A231" s="17" t="n"/>
      <c r="B231" s="18" t="n"/>
      <c r="C231" s="18" t="n"/>
      <c r="D231" s="18" t="n"/>
      <c r="E231" s="18" t="n"/>
      <c r="F231" s="18" t="n"/>
    </row>
    <row r="232">
      <c r="A232" s="17" t="n"/>
      <c r="B232" s="18" t="n"/>
      <c r="C232" s="18" t="n"/>
      <c r="D232" s="18" t="n"/>
      <c r="E232" s="18" t="n"/>
      <c r="F232" s="18" t="n"/>
    </row>
    <row r="233">
      <c r="A233" s="17" t="n"/>
      <c r="B233" s="18" t="n"/>
      <c r="C233" s="18" t="n"/>
      <c r="D233" s="18" t="n"/>
      <c r="E233" s="18" t="n"/>
      <c r="F233" s="18" t="n"/>
    </row>
    <row r="234">
      <c r="A234" s="17" t="n"/>
      <c r="B234" s="18" t="n"/>
      <c r="C234" s="18" t="n"/>
      <c r="D234" s="18" t="n"/>
      <c r="E234" s="18" t="n"/>
      <c r="F234" s="18" t="n"/>
    </row>
    <row r="235">
      <c r="A235" s="17" t="n"/>
      <c r="B235" s="18" t="n"/>
      <c r="C235" s="18" t="n"/>
      <c r="D235" s="18" t="n"/>
      <c r="E235" s="18" t="n"/>
      <c r="F235" s="18" t="n"/>
    </row>
    <row r="236">
      <c r="A236" s="17" t="n"/>
      <c r="B236" s="18" t="n"/>
      <c r="C236" s="18" t="n"/>
      <c r="D236" s="18" t="n"/>
      <c r="E236" s="18" t="n"/>
      <c r="F236" s="18" t="n"/>
    </row>
    <row r="237">
      <c r="A237" s="17" t="n"/>
      <c r="B237" s="18" t="n"/>
      <c r="C237" s="18" t="n"/>
      <c r="D237" s="18" t="n"/>
      <c r="E237" s="18" t="n"/>
      <c r="F237" s="18" t="n"/>
    </row>
    <row r="238">
      <c r="A238" s="17" t="n"/>
      <c r="B238" s="18" t="n"/>
      <c r="C238" s="18" t="n"/>
      <c r="D238" s="18" t="n"/>
      <c r="E238" s="18" t="n"/>
      <c r="F238" s="18" t="n"/>
    </row>
    <row r="239">
      <c r="A239" s="17" t="n"/>
      <c r="B239" s="18" t="n"/>
      <c r="C239" s="18" t="n"/>
      <c r="D239" s="18" t="n"/>
      <c r="E239" s="18" t="n"/>
      <c r="F239" s="18" t="n"/>
    </row>
    <row r="240">
      <c r="A240" s="17" t="n"/>
      <c r="B240" s="18" t="n"/>
      <c r="C240" s="18" t="n"/>
      <c r="D240" s="18" t="n"/>
      <c r="E240" s="18" t="n"/>
      <c r="F240" s="18" t="n"/>
    </row>
    <row r="241">
      <c r="A241" s="17" t="n"/>
      <c r="B241" s="18" t="n"/>
      <c r="C241" s="18" t="n"/>
      <c r="D241" s="18" t="n"/>
      <c r="E241" s="18" t="n"/>
      <c r="F241" s="18" t="n"/>
    </row>
    <row r="242">
      <c r="A242" s="17" t="n"/>
      <c r="B242" s="18" t="n"/>
      <c r="C242" s="18" t="n"/>
      <c r="D242" s="18" t="n"/>
      <c r="E242" s="18" t="n"/>
      <c r="F242" s="18" t="n"/>
    </row>
    <row r="243">
      <c r="A243" s="17" t="n"/>
      <c r="B243" s="18" t="n"/>
      <c r="C243" s="18" t="n"/>
      <c r="D243" s="18" t="n"/>
      <c r="E243" s="18" t="n"/>
      <c r="F243" s="18" t="n"/>
    </row>
    <row r="244">
      <c r="A244" s="17" t="n"/>
      <c r="B244" s="18" t="n"/>
      <c r="C244" s="18" t="n"/>
      <c r="D244" s="18" t="n"/>
      <c r="E244" s="18" t="n"/>
      <c r="F244" s="18" t="n"/>
    </row>
    <row r="245">
      <c r="A245" s="17" t="n"/>
      <c r="B245" s="18" t="n"/>
      <c r="C245" s="18" t="n"/>
      <c r="D245" s="18" t="n"/>
      <c r="E245" s="18" t="n"/>
      <c r="F245" s="18" t="n"/>
    </row>
    <row r="246">
      <c r="A246" s="17" t="n"/>
      <c r="B246" s="18" t="n"/>
      <c r="C246" s="18" t="n"/>
      <c r="D246" s="18" t="n"/>
      <c r="E246" s="18" t="n"/>
      <c r="F246" s="18" t="n"/>
    </row>
    <row r="247">
      <c r="A247" s="17" t="n"/>
      <c r="B247" s="18" t="n"/>
      <c r="C247" s="18" t="n"/>
      <c r="D247" s="18" t="n"/>
      <c r="E247" s="18" t="n"/>
      <c r="F247" s="18" t="n"/>
    </row>
    <row r="248">
      <c r="A248" s="17" t="n"/>
      <c r="B248" s="18" t="n"/>
      <c r="C248" s="18" t="n"/>
      <c r="D248" s="18" t="n"/>
      <c r="E248" s="18" t="n"/>
      <c r="F248" s="18" t="n"/>
    </row>
    <row r="249">
      <c r="A249" s="17" t="n"/>
      <c r="B249" s="18" t="n"/>
      <c r="C249" s="18" t="n"/>
      <c r="D249" s="18" t="n"/>
      <c r="E249" s="18" t="n"/>
      <c r="F249" s="18" t="n"/>
    </row>
    <row r="250">
      <c r="A250" s="17" t="n"/>
      <c r="B250" s="18" t="n"/>
      <c r="C250" s="18" t="n"/>
      <c r="D250" s="18" t="n"/>
      <c r="E250" s="18" t="n"/>
      <c r="F250" s="18" t="n"/>
    </row>
    <row r="251">
      <c r="A251" s="17" t="n"/>
      <c r="B251" s="18" t="n"/>
      <c r="C251" s="18" t="n"/>
      <c r="D251" s="18" t="n"/>
      <c r="E251" s="18" t="n"/>
      <c r="F251" s="18" t="n"/>
    </row>
    <row r="252">
      <c r="A252" s="17" t="n"/>
      <c r="B252" s="18" t="n"/>
      <c r="C252" s="18" t="n"/>
      <c r="D252" s="18" t="n"/>
      <c r="E252" s="18" t="n"/>
      <c r="F252" s="18" t="n"/>
    </row>
    <row r="253">
      <c r="A253" s="17" t="n"/>
      <c r="B253" s="18" t="n"/>
      <c r="C253" s="18" t="n"/>
      <c r="D253" s="18" t="n"/>
      <c r="E253" s="18" t="n"/>
      <c r="F253" s="18" t="n"/>
    </row>
    <row r="254">
      <c r="A254" s="17" t="n"/>
      <c r="B254" s="18" t="n"/>
      <c r="C254" s="18" t="n"/>
      <c r="D254" s="18" t="n"/>
      <c r="E254" s="18" t="n"/>
      <c r="F254" s="18" t="n"/>
    </row>
    <row r="255">
      <c r="A255" s="17" t="n"/>
      <c r="B255" s="18" t="n"/>
      <c r="C255" s="18" t="n"/>
      <c r="D255" s="18" t="n"/>
      <c r="E255" s="18" t="n"/>
      <c r="F255" s="18" t="n"/>
    </row>
    <row r="256">
      <c r="A256" s="17" t="n"/>
      <c r="B256" s="18" t="n"/>
      <c r="C256" s="18" t="n"/>
      <c r="D256" s="18" t="n"/>
      <c r="E256" s="18" t="n"/>
      <c r="F256" s="18" t="n"/>
    </row>
    <row r="257">
      <c r="A257" s="17" t="n"/>
      <c r="B257" s="18" t="n"/>
      <c r="C257" s="18" t="n"/>
      <c r="D257" s="18" t="n"/>
      <c r="E257" s="18" t="n"/>
      <c r="F257" s="18" t="n"/>
    </row>
    <row r="258">
      <c r="A258" s="17" t="n"/>
      <c r="B258" s="18" t="n"/>
      <c r="C258" s="18" t="n"/>
      <c r="D258" s="18" t="n"/>
      <c r="E258" s="18" t="n"/>
      <c r="F258" s="18" t="n"/>
    </row>
    <row r="259">
      <c r="A259" s="17" t="n"/>
      <c r="B259" s="18" t="n"/>
      <c r="C259" s="18" t="n"/>
      <c r="D259" s="18" t="n"/>
      <c r="E259" s="18" t="n"/>
      <c r="F259" s="18" t="n"/>
    </row>
    <row r="260">
      <c r="A260" s="17" t="n"/>
      <c r="B260" s="18" t="n"/>
      <c r="C260" s="18" t="n"/>
      <c r="D260" s="18" t="n"/>
      <c r="E260" s="18" t="n"/>
      <c r="F260" s="18" t="n"/>
    </row>
    <row r="261">
      <c r="A261" s="17" t="n"/>
      <c r="B261" s="18" t="n"/>
      <c r="C261" s="18" t="n"/>
      <c r="D261" s="18" t="n"/>
      <c r="E261" s="18" t="n"/>
      <c r="F261" s="18" t="n"/>
    </row>
    <row r="262">
      <c r="A262" s="17" t="n"/>
      <c r="B262" s="18" t="n"/>
      <c r="C262" s="18" t="n"/>
      <c r="D262" s="18" t="n"/>
      <c r="E262" s="18" t="n"/>
      <c r="F262" s="18" t="n"/>
    </row>
    <row r="263">
      <c r="A263" s="17" t="n"/>
      <c r="B263" s="18" t="n"/>
      <c r="C263" s="18" t="n"/>
      <c r="D263" s="18" t="n"/>
      <c r="E263" s="18" t="n"/>
      <c r="F263" s="18" t="n"/>
    </row>
    <row r="264">
      <c r="A264" s="17" t="n"/>
      <c r="B264" s="18" t="n"/>
      <c r="C264" s="18" t="n"/>
      <c r="D264" s="18" t="n"/>
      <c r="E264" s="18" t="n"/>
      <c r="F264" s="18" t="n"/>
    </row>
    <row r="265">
      <c r="A265" s="17" t="n"/>
      <c r="B265" s="18" t="n"/>
      <c r="C265" s="18" t="n"/>
      <c r="D265" s="18" t="n"/>
      <c r="E265" s="18" t="n"/>
      <c r="F265" s="18" t="n"/>
    </row>
    <row r="266">
      <c r="A266" s="17" t="n"/>
      <c r="B266" s="18" t="n"/>
      <c r="C266" s="18" t="n"/>
      <c r="D266" s="18" t="n"/>
      <c r="E266" s="18" t="n"/>
      <c r="F266" s="18" t="n"/>
    </row>
    <row r="267">
      <c r="A267" s="17" t="n"/>
      <c r="B267" s="18" t="n"/>
      <c r="C267" s="18" t="n"/>
      <c r="D267" s="18" t="n"/>
      <c r="E267" s="18" t="n"/>
      <c r="F267" s="18" t="n"/>
    </row>
    <row r="268">
      <c r="A268" s="17" t="n"/>
      <c r="B268" s="18" t="n"/>
      <c r="C268" s="18" t="n"/>
      <c r="D268" s="18" t="n"/>
      <c r="E268" s="18" t="n"/>
      <c r="F268" s="18" t="n"/>
    </row>
    <row r="269">
      <c r="A269" s="17" t="n"/>
      <c r="B269" s="18" t="n"/>
      <c r="C269" s="18" t="n"/>
      <c r="D269" s="18" t="n"/>
      <c r="E269" s="18" t="n"/>
      <c r="F269" s="18" t="n"/>
    </row>
    <row r="270">
      <c r="A270" s="17" t="n"/>
      <c r="B270" s="18" t="n"/>
      <c r="C270" s="18" t="n"/>
      <c r="D270" s="18" t="n"/>
      <c r="E270" s="18" t="n"/>
      <c r="F270" s="18" t="n"/>
    </row>
    <row r="271">
      <c r="A271" s="17" t="n"/>
      <c r="B271" s="18" t="n"/>
      <c r="C271" s="18" t="n"/>
      <c r="D271" s="18" t="n"/>
      <c r="E271" s="18" t="n"/>
      <c r="F271" s="18" t="n"/>
    </row>
    <row r="272">
      <c r="A272" s="17" t="n"/>
      <c r="B272" s="18" t="n"/>
      <c r="C272" s="18" t="n"/>
      <c r="D272" s="18" t="n"/>
      <c r="E272" s="18" t="n"/>
      <c r="F272" s="18" t="n"/>
    </row>
    <row r="273">
      <c r="A273" s="17" t="n"/>
      <c r="B273" s="18" t="n"/>
      <c r="C273" s="18" t="n"/>
      <c r="D273" s="18" t="n"/>
      <c r="E273" s="18" t="n"/>
      <c r="F273" s="18" t="n"/>
    </row>
    <row r="274">
      <c r="A274" s="17" t="n"/>
      <c r="B274" s="18" t="n"/>
      <c r="C274" s="18" t="n"/>
      <c r="D274" s="18" t="n"/>
      <c r="E274" s="18" t="n"/>
      <c r="F274" s="18" t="n"/>
    </row>
    <row r="275">
      <c r="A275" s="17" t="n"/>
      <c r="B275" s="18" t="n"/>
      <c r="C275" s="18" t="n"/>
      <c r="D275" s="18" t="n"/>
      <c r="E275" s="18" t="n"/>
      <c r="F275" s="18" t="n"/>
    </row>
    <row r="276">
      <c r="A276" s="17" t="n"/>
      <c r="B276" s="18" t="n"/>
      <c r="C276" s="18" t="n"/>
      <c r="D276" s="18" t="n"/>
      <c r="E276" s="18" t="n"/>
      <c r="F276" s="18" t="n"/>
    </row>
    <row r="277">
      <c r="A277" s="17" t="n"/>
      <c r="B277" s="18" t="n"/>
      <c r="C277" s="18" t="n"/>
      <c r="D277" s="18" t="n"/>
      <c r="E277" s="18" t="n"/>
      <c r="F277" s="18" t="n"/>
    </row>
    <row r="278">
      <c r="A278" s="17" t="n"/>
      <c r="B278" s="18" t="n"/>
      <c r="C278" s="18" t="n"/>
      <c r="D278" s="18" t="n"/>
      <c r="E278" s="18" t="n"/>
      <c r="F278" s="18" t="n"/>
    </row>
    <row r="279">
      <c r="A279" s="17" t="n"/>
      <c r="B279" s="18" t="n"/>
      <c r="C279" s="18" t="n"/>
      <c r="D279" s="18" t="n"/>
      <c r="E279" s="18" t="n"/>
      <c r="F279" s="18" t="n"/>
    </row>
    <row r="280">
      <c r="A280" s="17" t="n"/>
      <c r="B280" s="18" t="n"/>
      <c r="C280" s="18" t="n"/>
      <c r="D280" s="18" t="n"/>
      <c r="E280" s="18" t="n"/>
      <c r="F280" s="18" t="n"/>
    </row>
    <row r="281">
      <c r="A281" s="17" t="n"/>
      <c r="B281" s="18" t="n"/>
      <c r="C281" s="18" t="n"/>
      <c r="D281" s="18" t="n"/>
      <c r="E281" s="18" t="n"/>
      <c r="F281" s="18" t="n"/>
    </row>
    <row r="282">
      <c r="A282" s="17" t="n"/>
      <c r="B282" s="18" t="n"/>
      <c r="C282" s="18" t="n"/>
      <c r="D282" s="18" t="n"/>
      <c r="E282" s="18" t="n"/>
      <c r="F282" s="18" t="n"/>
    </row>
    <row r="283">
      <c r="A283" s="17" t="n"/>
      <c r="B283" s="18" t="n"/>
      <c r="C283" s="18" t="n"/>
      <c r="D283" s="18" t="n"/>
      <c r="E283" s="18" t="n"/>
      <c r="F283" s="18" t="n"/>
    </row>
    <row r="284">
      <c r="A284" s="17" t="n"/>
      <c r="B284" s="18" t="n"/>
      <c r="C284" s="18" t="n"/>
      <c r="D284" s="18" t="n"/>
      <c r="E284" s="18" t="n"/>
      <c r="F284" s="18" t="n"/>
    </row>
    <row r="285">
      <c r="A285" s="17" t="n"/>
      <c r="B285" s="18" t="n"/>
      <c r="C285" s="18" t="n"/>
      <c r="D285" s="18" t="n"/>
      <c r="E285" s="18" t="n"/>
      <c r="F285" s="18" t="n"/>
    </row>
    <row r="286">
      <c r="A286" s="17" t="n"/>
      <c r="B286" s="18" t="n"/>
      <c r="C286" s="18" t="n"/>
      <c r="D286" s="18" t="n"/>
      <c r="E286" s="18" t="n"/>
      <c r="F286" s="18" t="n"/>
    </row>
    <row r="287">
      <c r="A287" s="17" t="n"/>
      <c r="B287" s="18" t="n"/>
      <c r="C287" s="18" t="n"/>
      <c r="D287" s="18" t="n"/>
      <c r="E287" s="18" t="n"/>
      <c r="F287" s="18" t="n"/>
    </row>
    <row r="288">
      <c r="A288" s="17" t="n"/>
      <c r="B288" s="18" t="n"/>
      <c r="C288" s="18" t="n"/>
      <c r="D288" s="18" t="n"/>
      <c r="E288" s="18" t="n"/>
      <c r="F288" s="18" t="n"/>
    </row>
    <row r="289">
      <c r="A289" s="17" t="n"/>
      <c r="B289" s="18" t="n"/>
      <c r="C289" s="18" t="n"/>
      <c r="D289" s="18" t="n"/>
      <c r="E289" s="18" t="n"/>
      <c r="F289" s="18" t="n"/>
    </row>
    <row r="290">
      <c r="A290" s="17" t="n"/>
      <c r="B290" s="18" t="n"/>
      <c r="C290" s="18" t="n"/>
      <c r="D290" s="18" t="n"/>
      <c r="E290" s="18" t="n"/>
      <c r="F290" s="18" t="n"/>
    </row>
    <row r="291">
      <c r="A291" s="17" t="n"/>
      <c r="B291" s="18" t="n"/>
      <c r="C291" s="18" t="n"/>
      <c r="D291" s="18" t="n"/>
      <c r="E291" s="18" t="n"/>
      <c r="F291" s="18" t="n"/>
    </row>
    <row r="292">
      <c r="A292" s="17" t="n"/>
      <c r="B292" s="18" t="n"/>
      <c r="C292" s="18" t="n"/>
      <c r="D292" s="18" t="n"/>
      <c r="E292" s="18" t="n"/>
      <c r="F292" s="18" t="n"/>
    </row>
    <row r="293">
      <c r="A293" s="17" t="n"/>
      <c r="B293" s="18" t="n"/>
      <c r="C293" s="18" t="n"/>
      <c r="D293" s="18" t="n"/>
      <c r="E293" s="18" t="n"/>
      <c r="F293" s="18" t="n"/>
    </row>
    <row r="294">
      <c r="A294" s="17" t="n"/>
      <c r="B294" s="18" t="n"/>
      <c r="C294" s="18" t="n"/>
      <c r="D294" s="18" t="n"/>
      <c r="E294" s="18" t="n"/>
      <c r="F294" s="18" t="n"/>
    </row>
    <row r="295">
      <c r="A295" s="17" t="n"/>
      <c r="B295" s="18" t="n"/>
      <c r="C295" s="18" t="n"/>
      <c r="D295" s="18" t="n"/>
      <c r="E295" s="18" t="n"/>
      <c r="F295" s="18" t="n"/>
    </row>
    <row r="296">
      <c r="A296" s="17" t="n"/>
      <c r="B296" s="18" t="n"/>
      <c r="C296" s="18" t="n"/>
      <c r="D296" s="18" t="n"/>
      <c r="E296" s="18" t="n"/>
      <c r="F296" s="18" t="n"/>
    </row>
    <row r="297">
      <c r="A297" s="17" t="n"/>
      <c r="B297" s="18" t="n"/>
      <c r="C297" s="18" t="n"/>
      <c r="D297" s="18" t="n"/>
      <c r="E297" s="18" t="n"/>
      <c r="F297" s="18" t="n"/>
    </row>
    <row r="298">
      <c r="A298" s="17" t="n"/>
      <c r="B298" s="18" t="n"/>
      <c r="C298" s="18" t="n"/>
      <c r="D298" s="18" t="n"/>
      <c r="E298" s="18" t="n"/>
      <c r="F298" s="18" t="n"/>
    </row>
    <row r="299">
      <c r="A299" s="17" t="n"/>
      <c r="B299" s="18" t="n"/>
      <c r="C299" s="18" t="n"/>
      <c r="D299" s="18" t="n"/>
      <c r="E299" s="18" t="n"/>
      <c r="F299" s="18" t="n"/>
    </row>
    <row r="300">
      <c r="A300" s="17" t="n"/>
      <c r="B300" s="18" t="n"/>
      <c r="C300" s="18" t="n"/>
      <c r="D300" s="18" t="n"/>
      <c r="E300" s="18" t="n"/>
      <c r="F300" s="18" t="n"/>
    </row>
    <row r="301">
      <c r="A301" s="17" t="n"/>
      <c r="B301" s="18" t="n"/>
      <c r="C301" s="18" t="n"/>
      <c r="D301" s="18" t="n"/>
      <c r="E301" s="18" t="n"/>
      <c r="F301" s="18" t="n"/>
    </row>
    <row r="302">
      <c r="A302" s="17" t="n"/>
      <c r="B302" s="18" t="n"/>
      <c r="C302" s="18" t="n"/>
      <c r="D302" s="18" t="n"/>
      <c r="E302" s="18" t="n"/>
      <c r="F302" s="18" t="n"/>
    </row>
    <row r="303">
      <c r="A303" s="17" t="n"/>
      <c r="B303" s="18" t="n"/>
      <c r="C303" s="18" t="n"/>
      <c r="D303" s="18" t="n"/>
      <c r="E303" s="18" t="n"/>
      <c r="F303" s="18" t="n"/>
    </row>
    <row r="304">
      <c r="A304" s="17" t="n"/>
      <c r="B304" s="18" t="n"/>
      <c r="C304" s="18" t="n"/>
      <c r="D304" s="18" t="n"/>
      <c r="E304" s="18" t="n"/>
      <c r="F304" s="18" t="n"/>
    </row>
    <row r="305">
      <c r="A305" s="17" t="n"/>
      <c r="B305" s="18" t="n"/>
      <c r="C305" s="18" t="n"/>
      <c r="D305" s="18" t="n"/>
      <c r="E305" s="18" t="n"/>
      <c r="F305" s="18" t="n"/>
    </row>
    <row r="306">
      <c r="A306" s="17" t="n"/>
      <c r="B306" s="18" t="n"/>
      <c r="C306" s="18" t="n"/>
      <c r="D306" s="18" t="n"/>
      <c r="E306" s="18" t="n"/>
      <c r="F306" s="18" t="n"/>
    </row>
    <row r="307">
      <c r="A307" s="17" t="n"/>
      <c r="B307" s="18" t="n"/>
      <c r="C307" s="18" t="n"/>
      <c r="D307" s="18" t="n"/>
      <c r="E307" s="18" t="n"/>
      <c r="F307" s="18" t="n"/>
    </row>
    <row r="308">
      <c r="A308" s="17" t="n"/>
      <c r="B308" s="18" t="n"/>
      <c r="C308" s="18" t="n"/>
      <c r="D308" s="18" t="n"/>
      <c r="E308" s="18" t="n"/>
      <c r="F308" s="18" t="n"/>
    </row>
    <row r="309">
      <c r="A309" s="17" t="n"/>
      <c r="B309" s="18" t="n"/>
      <c r="C309" s="18" t="n"/>
      <c r="D309" s="18" t="n"/>
      <c r="E309" s="18" t="n"/>
      <c r="F309" s="18" t="n"/>
    </row>
    <row r="310">
      <c r="A310" s="17" t="n"/>
      <c r="B310" s="18" t="n"/>
      <c r="C310" s="18" t="n"/>
      <c r="D310" s="18" t="n"/>
      <c r="E310" s="18" t="n"/>
      <c r="F310" s="18" t="n"/>
    </row>
    <row r="311">
      <c r="A311" s="17" t="n"/>
      <c r="B311" s="18" t="n"/>
      <c r="C311" s="18" t="n"/>
      <c r="D311" s="18" t="n"/>
      <c r="E311" s="18" t="n"/>
      <c r="F311" s="18" t="n"/>
    </row>
    <row r="312">
      <c r="A312" s="17" t="n"/>
      <c r="B312" s="18" t="n"/>
      <c r="C312" s="18" t="n"/>
      <c r="D312" s="18" t="n"/>
      <c r="E312" s="18" t="n"/>
      <c r="F312" s="18" t="n"/>
    </row>
    <row r="313">
      <c r="A313" s="17" t="n"/>
      <c r="B313" s="18" t="n"/>
      <c r="C313" s="18" t="n"/>
      <c r="D313" s="18" t="n"/>
      <c r="E313" s="18" t="n"/>
      <c r="F313" s="18" t="n"/>
    </row>
    <row r="314">
      <c r="A314" s="17" t="n"/>
      <c r="B314" s="18" t="n"/>
      <c r="C314" s="18" t="n"/>
      <c r="D314" s="18" t="n"/>
      <c r="E314" s="18" t="n"/>
      <c r="F314" s="18" t="n"/>
    </row>
    <row r="315">
      <c r="A315" s="17" t="n"/>
      <c r="B315" s="18" t="n"/>
      <c r="C315" s="18" t="n"/>
      <c r="D315" s="18" t="n"/>
      <c r="E315" s="18" t="n"/>
      <c r="F315" s="18" t="n"/>
    </row>
    <row r="316">
      <c r="A316" s="17" t="n"/>
      <c r="B316" s="18" t="n"/>
      <c r="C316" s="18" t="n"/>
      <c r="D316" s="18" t="n"/>
      <c r="E316" s="18" t="n"/>
      <c r="F316" s="18" t="n"/>
    </row>
    <row r="317">
      <c r="A317" s="17" t="n"/>
      <c r="B317" s="18" t="n"/>
      <c r="C317" s="18" t="n"/>
      <c r="D317" s="18" t="n"/>
      <c r="E317" s="18" t="n"/>
      <c r="F317" s="18" t="n"/>
    </row>
    <row r="318">
      <c r="A318" s="17" t="n"/>
      <c r="B318" s="18" t="n"/>
      <c r="C318" s="18" t="n"/>
      <c r="D318" s="18" t="n"/>
      <c r="E318" s="18" t="n"/>
      <c r="F318" s="18" t="n"/>
    </row>
    <row r="319">
      <c r="A319" s="17" t="n"/>
      <c r="B319" s="18" t="n"/>
      <c r="C319" s="18" t="n"/>
      <c r="D319" s="18" t="n"/>
      <c r="E319" s="18" t="n"/>
      <c r="F319" s="18" t="n"/>
    </row>
    <row r="320">
      <c r="A320" s="17" t="n"/>
      <c r="B320" s="18" t="n"/>
      <c r="C320" s="18" t="n"/>
      <c r="D320" s="18" t="n"/>
      <c r="E320" s="18" t="n"/>
      <c r="F320" s="18" t="n"/>
    </row>
    <row r="321">
      <c r="A321" s="17" t="n"/>
      <c r="B321" s="18" t="n"/>
      <c r="C321" s="18" t="n"/>
      <c r="D321" s="18" t="n"/>
      <c r="E321" s="18" t="n"/>
      <c r="F321" s="18" t="n"/>
    </row>
    <row r="322">
      <c r="A322" s="17" t="n"/>
      <c r="B322" s="18" t="n"/>
      <c r="C322" s="18" t="n"/>
      <c r="D322" s="18" t="n"/>
      <c r="E322" s="18" t="n"/>
      <c r="F322" s="18" t="n"/>
    </row>
    <row r="323">
      <c r="A323" s="17" t="n"/>
      <c r="B323" s="18" t="n"/>
      <c r="C323" s="18" t="n"/>
      <c r="D323" s="18" t="n"/>
      <c r="E323" s="18" t="n"/>
      <c r="F323" s="18" t="n"/>
    </row>
    <row r="324">
      <c r="A324" s="17" t="n"/>
      <c r="B324" s="18" t="n"/>
      <c r="C324" s="18" t="n"/>
      <c r="D324" s="18" t="n"/>
      <c r="E324" s="18" t="n"/>
      <c r="F324" s="18" t="n"/>
    </row>
    <row r="325">
      <c r="A325" s="17" t="n"/>
      <c r="B325" s="18" t="n"/>
      <c r="C325" s="18" t="n"/>
      <c r="D325" s="18" t="n"/>
      <c r="E325" s="18" t="n"/>
      <c r="F325" s="18" t="n"/>
    </row>
    <row r="326">
      <c r="A326" s="17" t="n"/>
      <c r="B326" s="18" t="n"/>
      <c r="C326" s="18" t="n"/>
      <c r="D326" s="18" t="n"/>
      <c r="E326" s="18" t="n"/>
      <c r="F326" s="18" t="n"/>
    </row>
    <row r="327">
      <c r="A327" s="17" t="n"/>
      <c r="B327" s="18" t="n"/>
      <c r="C327" s="18" t="n"/>
      <c r="D327" s="18" t="n"/>
      <c r="E327" s="18" t="n"/>
      <c r="F327" s="18" t="n"/>
    </row>
    <row r="328">
      <c r="A328" s="17" t="n"/>
      <c r="B328" s="18" t="n"/>
      <c r="C328" s="18" t="n"/>
      <c r="D328" s="18" t="n"/>
      <c r="E328" s="18" t="n"/>
      <c r="F328" s="18" t="n"/>
    </row>
    <row r="329">
      <c r="A329" s="17" t="n"/>
      <c r="B329" s="18" t="n"/>
      <c r="C329" s="18" t="n"/>
      <c r="D329" s="18" t="n"/>
      <c r="E329" s="18" t="n"/>
      <c r="F329" s="18" t="n"/>
    </row>
    <row r="330">
      <c r="A330" s="17" t="n"/>
      <c r="B330" s="18" t="n"/>
      <c r="C330" s="18" t="n"/>
      <c r="D330" s="18" t="n"/>
      <c r="E330" s="18" t="n"/>
      <c r="F330" s="18" t="n"/>
    </row>
    <row r="331">
      <c r="A331" s="17" t="n"/>
      <c r="B331" s="18" t="n"/>
      <c r="C331" s="18" t="n"/>
      <c r="D331" s="18" t="n"/>
      <c r="E331" s="18" t="n"/>
      <c r="F331" s="18" t="n"/>
    </row>
    <row r="332">
      <c r="A332" s="17" t="n"/>
      <c r="B332" s="18" t="n"/>
      <c r="C332" s="18" t="n"/>
      <c r="D332" s="18" t="n"/>
      <c r="E332" s="18" t="n"/>
      <c r="F332" s="18" t="n"/>
    </row>
    <row r="333">
      <c r="A333" s="17" t="n"/>
      <c r="B333" s="18" t="n"/>
      <c r="C333" s="18" t="n"/>
      <c r="D333" s="18" t="n"/>
      <c r="E333" s="18" t="n"/>
      <c r="F333" s="18" t="n"/>
    </row>
    <row r="334">
      <c r="A334" s="17" t="n"/>
      <c r="B334" s="18" t="n"/>
      <c r="C334" s="18" t="n"/>
      <c r="D334" s="18" t="n"/>
      <c r="E334" s="18" t="n"/>
      <c r="F334" s="18" t="n"/>
    </row>
    <row r="335">
      <c r="A335" s="17" t="n"/>
      <c r="B335" s="18" t="n"/>
      <c r="C335" s="18" t="n"/>
      <c r="D335" s="18" t="n"/>
      <c r="E335" s="18" t="n"/>
      <c r="F335" s="18" t="n"/>
    </row>
    <row r="336">
      <c r="A336" s="17" t="n"/>
      <c r="B336" s="18" t="n"/>
      <c r="C336" s="18" t="n"/>
      <c r="D336" s="18" t="n"/>
      <c r="E336" s="18" t="n"/>
      <c r="F336" s="18" t="n"/>
    </row>
    <row r="337">
      <c r="A337" s="17" t="n"/>
      <c r="B337" s="18" t="n"/>
      <c r="C337" s="18" t="n"/>
      <c r="D337" s="18" t="n"/>
      <c r="E337" s="18" t="n"/>
      <c r="F337" s="18" t="n"/>
    </row>
    <row r="338">
      <c r="A338" s="17" t="n"/>
      <c r="B338" s="18" t="n"/>
      <c r="C338" s="18" t="n"/>
      <c r="D338" s="18" t="n"/>
      <c r="E338" s="18" t="n"/>
      <c r="F338" s="18" t="n"/>
    </row>
    <row r="339">
      <c r="A339" s="17" t="n"/>
      <c r="B339" s="18" t="n"/>
      <c r="C339" s="18" t="n"/>
      <c r="D339" s="18" t="n"/>
      <c r="E339" s="18" t="n"/>
      <c r="F339" s="18" t="n"/>
    </row>
    <row r="340">
      <c r="A340" s="17" t="n"/>
      <c r="B340" s="18" t="n"/>
      <c r="C340" s="18" t="n"/>
      <c r="D340" s="18" t="n"/>
      <c r="E340" s="18" t="n"/>
      <c r="F340" s="18" t="n"/>
    </row>
    <row r="341">
      <c r="A341" s="17" t="n"/>
      <c r="B341" s="18" t="n"/>
      <c r="C341" s="18" t="n"/>
      <c r="D341" s="18" t="n"/>
      <c r="E341" s="18" t="n"/>
      <c r="F341" s="18" t="n"/>
    </row>
    <row r="342">
      <c r="A342" s="17" t="n"/>
      <c r="B342" s="18" t="n"/>
      <c r="C342" s="18" t="n"/>
      <c r="D342" s="18" t="n"/>
      <c r="E342" s="18" t="n"/>
      <c r="F342" s="18" t="n"/>
    </row>
    <row r="343">
      <c r="A343" s="17" t="n"/>
      <c r="B343" s="18" t="n"/>
      <c r="C343" s="18" t="n"/>
      <c r="D343" s="18" t="n"/>
      <c r="E343" s="18" t="n"/>
      <c r="F343" s="18" t="n"/>
    </row>
    <row r="344">
      <c r="A344" s="17" t="n"/>
      <c r="B344" s="18" t="n"/>
      <c r="C344" s="18" t="n"/>
      <c r="D344" s="18" t="n"/>
      <c r="E344" s="18" t="n"/>
      <c r="F344" s="18" t="n"/>
    </row>
    <row r="345">
      <c r="A345" s="17" t="n"/>
      <c r="B345" s="18" t="n"/>
      <c r="C345" s="18" t="n"/>
      <c r="D345" s="18" t="n"/>
      <c r="E345" s="18" t="n"/>
      <c r="F345" s="18" t="n"/>
    </row>
    <row r="346">
      <c r="A346" s="17" t="n"/>
      <c r="B346" s="18" t="n"/>
      <c r="C346" s="18" t="n"/>
      <c r="D346" s="18" t="n"/>
      <c r="E346" s="18" t="n"/>
      <c r="F346" s="18" t="n"/>
    </row>
    <row r="347">
      <c r="A347" s="17" t="n"/>
      <c r="B347" s="18" t="n"/>
      <c r="C347" s="18" t="n"/>
      <c r="D347" s="18" t="n"/>
      <c r="E347" s="18" t="n"/>
      <c r="F347" s="18" t="n"/>
    </row>
    <row r="348">
      <c r="A348" s="17" t="n"/>
      <c r="B348" s="18" t="n"/>
      <c r="C348" s="18" t="n"/>
      <c r="D348" s="18" t="n"/>
      <c r="E348" s="18" t="n"/>
      <c r="F348" s="18" t="n"/>
    </row>
    <row r="349">
      <c r="A349" s="17" t="n"/>
      <c r="B349" s="18" t="n"/>
      <c r="C349" s="18" t="n"/>
      <c r="D349" s="18" t="n"/>
      <c r="E349" s="18" t="n"/>
      <c r="F349" s="18" t="n"/>
    </row>
    <row r="350">
      <c r="A350" s="17" t="n"/>
      <c r="B350" s="18" t="n"/>
      <c r="C350" s="18" t="n"/>
      <c r="D350" s="18" t="n"/>
      <c r="E350" s="18" t="n"/>
      <c r="F350" s="18" t="n"/>
    </row>
    <row r="351">
      <c r="A351" s="17" t="n"/>
      <c r="B351" s="18" t="n"/>
      <c r="C351" s="18" t="n"/>
      <c r="D351" s="18" t="n"/>
      <c r="E351" s="18" t="n"/>
      <c r="F351" s="18" t="n"/>
    </row>
    <row r="352">
      <c r="A352" s="17" t="n"/>
      <c r="B352" s="18" t="n"/>
      <c r="C352" s="18" t="n"/>
      <c r="D352" s="18" t="n"/>
      <c r="E352" s="18" t="n"/>
      <c r="F352" s="18" t="n"/>
    </row>
    <row r="353">
      <c r="A353" s="17" t="n"/>
      <c r="B353" s="18" t="n"/>
      <c r="C353" s="18" t="n"/>
      <c r="D353" s="18" t="n"/>
      <c r="E353" s="18" t="n"/>
      <c r="F353" s="18" t="n"/>
    </row>
    <row r="354">
      <c r="A354" s="17" t="n"/>
      <c r="B354" s="18" t="n"/>
      <c r="C354" s="18" t="n"/>
      <c r="D354" s="18" t="n"/>
      <c r="E354" s="18" t="n"/>
      <c r="F354" s="18" t="n"/>
    </row>
    <row r="355">
      <c r="A355" s="17" t="n"/>
      <c r="B355" s="18" t="n"/>
      <c r="C355" s="18" t="n"/>
      <c r="D355" s="18" t="n"/>
      <c r="E355" s="18" t="n"/>
      <c r="F355" s="18" t="n"/>
    </row>
    <row r="356">
      <c r="A356" s="17" t="n"/>
      <c r="B356" s="18" t="n"/>
      <c r="C356" s="18" t="n"/>
      <c r="D356" s="18" t="n"/>
      <c r="E356" s="18" t="n"/>
      <c r="F356" s="18" t="n"/>
    </row>
    <row r="357">
      <c r="A357" s="17" t="n"/>
      <c r="B357" s="18" t="n"/>
      <c r="C357" s="18" t="n"/>
      <c r="D357" s="18" t="n"/>
      <c r="E357" s="18" t="n"/>
      <c r="F357" s="18" t="n"/>
    </row>
    <row r="358">
      <c r="A358" s="17" t="n"/>
      <c r="B358" s="18" t="n"/>
      <c r="C358" s="18" t="n"/>
      <c r="D358" s="18" t="n"/>
      <c r="E358" s="18" t="n"/>
      <c r="F358" s="18" t="n"/>
    </row>
    <row r="359">
      <c r="A359" s="17" t="n"/>
      <c r="B359" s="18" t="n"/>
      <c r="C359" s="18" t="n"/>
      <c r="D359" s="18" t="n"/>
      <c r="E359" s="18" t="n"/>
      <c r="F359" s="18" t="n"/>
    </row>
    <row r="360">
      <c r="A360" s="17" t="n"/>
      <c r="B360" s="18" t="n"/>
      <c r="C360" s="18" t="n"/>
      <c r="D360" s="18" t="n"/>
      <c r="E360" s="18" t="n"/>
      <c r="F360" s="18" t="n"/>
    </row>
    <row r="361">
      <c r="A361" s="17" t="n"/>
      <c r="B361" s="18" t="n"/>
      <c r="C361" s="18" t="n"/>
      <c r="D361" s="18" t="n"/>
      <c r="E361" s="18" t="n"/>
      <c r="F361" s="18" t="n"/>
    </row>
    <row r="362">
      <c r="A362" s="17" t="n"/>
      <c r="B362" s="18" t="n"/>
      <c r="C362" s="18" t="n"/>
      <c r="D362" s="18" t="n"/>
      <c r="E362" s="18" t="n"/>
      <c r="F362" s="18" t="n"/>
    </row>
    <row r="363">
      <c r="A363" s="17" t="n"/>
      <c r="B363" s="18" t="n"/>
      <c r="C363" s="18" t="n"/>
      <c r="D363" s="18" t="n"/>
      <c r="E363" s="18" t="n"/>
      <c r="F363" s="18" t="n"/>
    </row>
    <row r="364">
      <c r="A364" s="17" t="n"/>
      <c r="B364" s="18" t="n"/>
      <c r="C364" s="18" t="n"/>
      <c r="D364" s="18" t="n"/>
      <c r="E364" s="18" t="n"/>
      <c r="F364" s="18" t="n"/>
    </row>
    <row r="365">
      <c r="A365" s="17" t="n"/>
      <c r="B365" s="18" t="n"/>
      <c r="C365" s="18" t="n"/>
      <c r="D365" s="18" t="n"/>
      <c r="E365" s="18" t="n"/>
      <c r="F365" s="18" t="n"/>
    </row>
    <row r="366">
      <c r="A366" s="17" t="n"/>
      <c r="B366" s="18" t="n"/>
      <c r="C366" s="18" t="n"/>
      <c r="D366" s="18" t="n"/>
      <c r="E366" s="18" t="n"/>
      <c r="F366" s="18" t="n"/>
    </row>
    <row r="367">
      <c r="A367" s="17" t="n"/>
      <c r="B367" s="18" t="n"/>
      <c r="C367" s="18" t="n"/>
      <c r="D367" s="18" t="n"/>
      <c r="E367" s="18" t="n"/>
      <c r="F367" s="18" t="n"/>
    </row>
    <row r="368">
      <c r="A368" s="17" t="n"/>
      <c r="B368" s="18" t="n"/>
      <c r="C368" s="18" t="n"/>
      <c r="D368" s="18" t="n"/>
      <c r="E368" s="18" t="n"/>
      <c r="F368" s="18" t="n"/>
    </row>
    <row r="369">
      <c r="A369" s="17" t="n"/>
      <c r="B369" s="18" t="n"/>
      <c r="C369" s="18" t="n"/>
      <c r="D369" s="18" t="n"/>
      <c r="E369" s="18" t="n"/>
      <c r="F369" s="18" t="n"/>
    </row>
    <row r="370">
      <c r="A370" s="17" t="n"/>
      <c r="B370" s="18" t="n"/>
      <c r="C370" s="18" t="n"/>
      <c r="D370" s="18" t="n"/>
      <c r="E370" s="18" t="n"/>
      <c r="F370" s="18" t="n"/>
    </row>
    <row r="371">
      <c r="A371" s="17" t="n"/>
      <c r="B371" s="18" t="n"/>
      <c r="C371" s="18" t="n"/>
      <c r="D371" s="18" t="n"/>
      <c r="E371" s="18" t="n"/>
      <c r="F371" s="18" t="n"/>
    </row>
    <row r="372">
      <c r="A372" s="17" t="n"/>
      <c r="B372" s="18" t="n"/>
      <c r="C372" s="18" t="n"/>
      <c r="D372" s="18" t="n"/>
      <c r="E372" s="18" t="n"/>
      <c r="F372" s="18" t="n"/>
    </row>
    <row r="373">
      <c r="A373" s="17" t="n"/>
      <c r="B373" s="18" t="n"/>
      <c r="C373" s="18" t="n"/>
      <c r="D373" s="18" t="n"/>
      <c r="E373" s="18" t="n"/>
      <c r="F373" s="18" t="n"/>
    </row>
    <row r="374">
      <c r="A374" s="17" t="n"/>
      <c r="B374" s="18" t="n"/>
      <c r="C374" s="18" t="n"/>
      <c r="D374" s="18" t="n"/>
      <c r="E374" s="18" t="n"/>
      <c r="F374" s="18" t="n"/>
    </row>
    <row r="375">
      <c r="A375" s="17" t="n"/>
      <c r="B375" s="18" t="n"/>
      <c r="C375" s="18" t="n"/>
      <c r="D375" s="18" t="n"/>
      <c r="E375" s="18" t="n"/>
      <c r="F375" s="18" t="n"/>
    </row>
    <row r="376">
      <c r="A376" s="17" t="n"/>
      <c r="B376" s="18" t="n"/>
      <c r="C376" s="18" t="n"/>
      <c r="D376" s="18" t="n"/>
      <c r="E376" s="18" t="n"/>
      <c r="F376" s="18" t="n"/>
    </row>
    <row r="377">
      <c r="A377" s="17" t="n"/>
      <c r="B377" s="18" t="n"/>
      <c r="C377" s="18" t="n"/>
      <c r="D377" s="18" t="n"/>
      <c r="E377" s="18" t="n"/>
      <c r="F377" s="18" t="n"/>
    </row>
    <row r="378">
      <c r="A378" s="17" t="n"/>
      <c r="B378" s="18" t="n"/>
      <c r="C378" s="18" t="n"/>
      <c r="D378" s="18" t="n"/>
      <c r="E378" s="18" t="n"/>
      <c r="F378" s="18" t="n"/>
    </row>
    <row r="379">
      <c r="A379" s="17" t="n"/>
      <c r="B379" s="18" t="n"/>
      <c r="C379" s="18" t="n"/>
      <c r="D379" s="18" t="n"/>
      <c r="E379" s="18" t="n"/>
      <c r="F379" s="18" t="n"/>
    </row>
    <row r="380">
      <c r="A380" s="17" t="n"/>
      <c r="B380" s="18" t="n"/>
      <c r="C380" s="18" t="n"/>
      <c r="D380" s="18" t="n"/>
      <c r="E380" s="18" t="n"/>
      <c r="F380" s="18" t="n"/>
    </row>
    <row r="381">
      <c r="A381" s="17" t="n"/>
      <c r="B381" s="18" t="n"/>
      <c r="C381" s="18" t="n"/>
      <c r="D381" s="18" t="n"/>
      <c r="E381" s="18" t="n"/>
      <c r="F381" s="18" t="n"/>
    </row>
    <row r="382">
      <c r="A382" s="17" t="n"/>
      <c r="B382" s="18" t="n"/>
      <c r="C382" s="18" t="n"/>
      <c r="D382" s="18" t="n"/>
      <c r="E382" s="18" t="n"/>
      <c r="F382" s="18" t="n"/>
    </row>
    <row r="383">
      <c r="A383" s="17" t="n"/>
      <c r="B383" s="18" t="n"/>
      <c r="C383" s="18" t="n"/>
      <c r="D383" s="18" t="n"/>
      <c r="E383" s="18" t="n"/>
      <c r="F383" s="18" t="n"/>
    </row>
    <row r="384">
      <c r="A384" s="17" t="n"/>
      <c r="B384" s="18" t="n"/>
      <c r="C384" s="18" t="n"/>
      <c r="D384" s="18" t="n"/>
      <c r="E384" s="18" t="n"/>
      <c r="F384" s="18" t="n"/>
    </row>
    <row r="385">
      <c r="A385" s="17" t="n"/>
      <c r="B385" s="18" t="n"/>
      <c r="C385" s="18" t="n"/>
      <c r="D385" s="18" t="n"/>
      <c r="E385" s="18" t="n"/>
      <c r="F385" s="18" t="n"/>
    </row>
    <row r="386">
      <c r="A386" s="17" t="n"/>
      <c r="B386" s="18" t="n"/>
      <c r="C386" s="18" t="n"/>
      <c r="D386" s="18" t="n"/>
      <c r="E386" s="18" t="n"/>
      <c r="F386" s="18" t="n"/>
    </row>
    <row r="387">
      <c r="A387" s="17" t="n"/>
      <c r="B387" s="18" t="n"/>
      <c r="C387" s="18" t="n"/>
      <c r="D387" s="18" t="n"/>
      <c r="E387" s="18" t="n"/>
      <c r="F387" s="18" t="n"/>
    </row>
    <row r="388">
      <c r="A388" s="17" t="n"/>
      <c r="B388" s="18" t="n"/>
      <c r="C388" s="18" t="n"/>
      <c r="D388" s="18" t="n"/>
      <c r="E388" s="18" t="n"/>
      <c r="F388" s="18" t="n"/>
    </row>
    <row r="389">
      <c r="A389" s="17" t="n"/>
      <c r="B389" s="18" t="n"/>
      <c r="C389" s="18" t="n"/>
      <c r="D389" s="18" t="n"/>
      <c r="E389" s="18" t="n"/>
      <c r="F389" s="18" t="n"/>
    </row>
    <row r="390">
      <c r="A390" s="17" t="n"/>
      <c r="B390" s="18" t="n"/>
      <c r="C390" s="18" t="n"/>
      <c r="D390" s="18" t="n"/>
      <c r="E390" s="18" t="n"/>
      <c r="F390" s="18" t="n"/>
    </row>
    <row r="391">
      <c r="A391" s="17" t="n"/>
      <c r="B391" s="18" t="n"/>
      <c r="C391" s="18" t="n"/>
      <c r="D391" s="18" t="n"/>
      <c r="E391" s="18" t="n"/>
      <c r="F391" s="18" t="n"/>
    </row>
    <row r="392">
      <c r="A392" s="17" t="n"/>
      <c r="B392" s="18" t="n"/>
      <c r="C392" s="18" t="n"/>
      <c r="D392" s="18" t="n"/>
      <c r="E392" s="18" t="n"/>
      <c r="F392" s="18" t="n"/>
    </row>
    <row r="393">
      <c r="A393" s="17" t="n"/>
      <c r="B393" s="18" t="n"/>
      <c r="C393" s="18" t="n"/>
      <c r="D393" s="18" t="n"/>
      <c r="E393" s="18" t="n"/>
      <c r="F393" s="18" t="n"/>
    </row>
    <row r="394">
      <c r="A394" s="17" t="n"/>
      <c r="B394" s="18" t="n"/>
      <c r="C394" s="18" t="n"/>
      <c r="D394" s="18" t="n"/>
      <c r="E394" s="18" t="n"/>
      <c r="F394" s="18" t="n"/>
    </row>
    <row r="395">
      <c r="A395" s="17" t="n"/>
      <c r="B395" s="18" t="n"/>
      <c r="C395" s="18" t="n"/>
      <c r="D395" s="18" t="n"/>
      <c r="E395" s="18" t="n"/>
      <c r="F395" s="18" t="n"/>
    </row>
    <row r="396">
      <c r="A396" s="17" t="n"/>
      <c r="B396" s="18" t="n"/>
      <c r="C396" s="18" t="n"/>
      <c r="D396" s="18" t="n"/>
      <c r="E396" s="18" t="n"/>
      <c r="F396" s="18" t="n"/>
    </row>
    <row r="397">
      <c r="A397" s="17" t="n"/>
      <c r="B397" s="18" t="n"/>
      <c r="C397" s="18" t="n"/>
      <c r="D397" s="18" t="n"/>
      <c r="E397" s="18" t="n"/>
      <c r="F397" s="18" t="n"/>
    </row>
    <row r="398">
      <c r="A398" s="17" t="n"/>
      <c r="B398" s="18" t="n"/>
      <c r="C398" s="18" t="n"/>
      <c r="D398" s="18" t="n"/>
      <c r="E398" s="18" t="n"/>
      <c r="F398" s="18" t="n"/>
    </row>
    <row r="399">
      <c r="A399" s="17" t="n"/>
      <c r="B399" s="18" t="n"/>
      <c r="C399" s="18" t="n"/>
      <c r="D399" s="18" t="n"/>
      <c r="E399" s="18" t="n"/>
      <c r="F399" s="18" t="n"/>
    </row>
    <row r="400">
      <c r="A400" s="17" t="n"/>
      <c r="B400" s="18" t="n"/>
      <c r="C400" s="18" t="n"/>
      <c r="D400" s="18" t="n"/>
      <c r="E400" s="18" t="n"/>
      <c r="F400" s="18" t="n"/>
    </row>
    <row r="401">
      <c r="A401" s="17" t="n"/>
      <c r="B401" s="18" t="n"/>
      <c r="C401" s="18" t="n"/>
      <c r="D401" s="18" t="n"/>
      <c r="E401" s="18" t="n"/>
      <c r="F401" s="18" t="n"/>
    </row>
  </sheetData>
  <conditionalFormatting sqref="A2:A401">
    <cfRule type="expression" priority="1" dxfId="0">
      <formula>AND(A2&lt;&gt;"",WEEKDAY(A2,2)&lt;&gt;1)</formula>
    </cfRule>
    <cfRule type="expression" priority="2" dxfId="0">
      <formula>AND(A2&lt;&gt;"",COUNTIF($A$2:$A$401,A2)&gt;1)</formula>
    </cfRule>
  </conditionalFormatting>
  <dataValidations count="3">
    <dataValidation sqref="A2:A401" showDropDown="0" showInputMessage="0" showErrorMessage="1" allowBlank="1" errorTitle="Week" error="Enter a date (the Monday that starts the week)." type="date" operator="greaterThan">
      <formula1>DATE(2000,1,1)</formula1>
    </dataValidation>
    <dataValidation sqref="B2:B401 C2:C401 D2:D401 E2:E401 F2:F401 G2:G401 H2:H401 J2:J401 K2:K401 M2:M401 N2:N401" showDropDown="0" showInputMessage="0" showErrorMessage="1" allowBlank="1" errorTitle="Number" error="Enter a number of 0 or more. Leave blank if missing." type="decimal" operator="greaterThanOrEqual">
      <formula1>0</formula1>
    </dataValidation>
    <dataValidation sqref="I2:I401 L2:L401" showDropDown="0" showInputMessage="0" showErrorMessage="1" allowBlank="1" errorTitle="Flag" error="Enter 0 or 1." type="list">
      <formula1>"0,1"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9" customWidth="1" min="2" max="2"/>
    <col width="16" customWidth="1" min="3" max="3"/>
    <col width="70" customWidth="1" min="4" max="4"/>
    <col width="13" customWidth="1" min="5" max="5"/>
    <col width="14" customWidth="1" min="6" max="6"/>
    <col width="20" customWidth="1" min="7" max="7"/>
    <col width="18" customWidth="1" min="8" max="8"/>
    <col width="50" customWidth="1" min="9" max="9"/>
  </cols>
  <sheetData>
    <row r="1">
      <c r="A1" s="11" t="inlineStr">
        <is>
          <t>Column</t>
        </is>
      </c>
      <c r="B1" s="11" t="inlineStr">
        <is>
          <t>Type</t>
        </is>
      </c>
      <c r="C1" s="11" t="inlineStr">
        <is>
          <t>Unit</t>
        </is>
      </c>
      <c r="D1" s="11" t="inlineStr">
        <is>
          <t>Meaning</t>
        </is>
      </c>
      <c r="E1" s="11" t="inlineStr">
        <is>
          <t>Required?</t>
        </is>
      </c>
      <c r="F1" s="11" t="inlineStr">
        <is>
          <t>Example</t>
        </is>
      </c>
      <c r="G1" s="11" t="inlineStr">
        <is>
          <t>Source system</t>
        </is>
      </c>
      <c r="H1" s="11" t="inlineStr">
        <is>
          <t>Owner</t>
        </is>
      </c>
      <c r="I1" s="11" t="inlineStr">
        <is>
          <t>Exact definition / known changes</t>
        </is>
      </c>
    </row>
    <row r="2">
      <c r="A2" s="19" t="inlineStr">
        <is>
          <t>week</t>
        </is>
      </c>
      <c r="B2" s="19" t="inlineStr">
        <is>
          <t>date</t>
        </is>
      </c>
      <c r="C2" s="19" t="inlineStr">
        <is>
          <t>Monday week start</t>
        </is>
      </c>
      <c r="D2" s="19" t="inlineStr">
        <is>
          <t>Week-start date. One row per week, same boundary and timezone for every source.</t>
        </is>
      </c>
      <c r="E2" s="19" t="inlineStr">
        <is>
          <t>Yes</t>
        </is>
      </c>
      <c r="F2" s="19" t="inlineStr">
        <is>
          <t>2024-01-01</t>
        </is>
      </c>
      <c r="G2" s="15" t="n"/>
      <c r="H2" s="15" t="n"/>
      <c r="I2" s="15" t="n"/>
    </row>
    <row r="3">
      <c r="A3" s="19" t="inlineStr">
        <is>
          <t>revenue</t>
        </is>
      </c>
      <c r="B3" s="19" t="inlineStr">
        <is>
          <t>number</t>
        </is>
      </c>
      <c r="C3" s="19" t="inlineStr">
        <is>
          <t>currency</t>
        </is>
      </c>
      <c r="D3" s="19" t="inlineStr">
        <is>
          <t>The outcome you will model (net of returns, discounts and tax: say which).</t>
        </is>
      </c>
      <c r="E3" s="19" t="inlineStr">
        <is>
          <t>Yes</t>
        </is>
      </c>
      <c r="F3" s="19" t="inlineStr">
        <is>
          <t>27240</t>
        </is>
      </c>
      <c r="G3" s="15" t="n"/>
      <c r="H3" s="15" t="n"/>
      <c r="I3" s="15" t="n"/>
    </row>
    <row r="4">
      <c r="A4" s="19" t="inlineStr">
        <is>
          <t>search_spend</t>
        </is>
      </c>
      <c r="B4" s="19" t="inlineStr">
        <is>
          <t>number</t>
        </is>
      </c>
      <c r="C4" s="19" t="inlineStr">
        <is>
          <t>currency</t>
        </is>
      </c>
      <c r="D4" s="19" t="inlineStr">
        <is>
          <t>Paid search cost for the week, same definition (gross or net of credits) throughout.</t>
        </is>
      </c>
      <c r="E4" s="19" t="inlineStr">
        <is>
          <t>Yes</t>
        </is>
      </c>
      <c r="F4" s="19" t="inlineStr">
        <is>
          <t>2000</t>
        </is>
      </c>
      <c r="G4" s="15" t="n"/>
      <c r="H4" s="15" t="n"/>
      <c r="I4" s="15" t="n"/>
    </row>
    <row r="5">
      <c r="A5" s="19" t="inlineStr">
        <is>
          <t>social_spend</t>
        </is>
      </c>
      <c r="B5" s="19" t="inlineStr">
        <is>
          <t>number</t>
        </is>
      </c>
      <c r="C5" s="19" t="inlineStr">
        <is>
          <t>currency</t>
        </is>
      </c>
      <c r="D5" s="19" t="inlineStr">
        <is>
          <t>Paid social cost. Blank means missing, 0 means no activity.</t>
        </is>
      </c>
      <c r="E5" s="19" t="inlineStr">
        <is>
          <t>Yes</t>
        </is>
      </c>
      <c r="F5" s="19" t="inlineStr">
        <is>
          <t>2400</t>
        </is>
      </c>
      <c r="G5" s="15" t="n"/>
      <c r="H5" s="15" t="n"/>
      <c r="I5" s="15" t="n"/>
    </row>
    <row r="6">
      <c r="A6" s="19" t="inlineStr">
        <is>
          <t>video_spend</t>
        </is>
      </c>
      <c r="B6" s="19" t="inlineStr">
        <is>
          <t>number</t>
        </is>
      </c>
      <c r="C6" s="19" t="inlineStr">
        <is>
          <t>currency</t>
        </is>
      </c>
      <c r="D6" s="19" t="inlineStr">
        <is>
          <t>Online video cost, including agency fees if those are part of your ROI definition.</t>
        </is>
      </c>
      <c r="E6" s="19" t="inlineStr">
        <is>
          <t>Yes</t>
        </is>
      </c>
      <c r="F6" s="19" t="inlineStr">
        <is>
          <t>1200</t>
        </is>
      </c>
      <c r="G6" s="15" t="n"/>
      <c r="H6" s="15" t="n"/>
      <c r="I6" s="15" t="n"/>
    </row>
    <row r="7">
      <c r="A7" s="19" t="inlineStr">
        <is>
          <t>tv_spend</t>
        </is>
      </c>
      <c r="B7" s="19" t="inlineStr">
        <is>
          <t>number</t>
        </is>
      </c>
      <c r="C7" s="19" t="inlineStr">
        <is>
          <t>currency</t>
        </is>
      </c>
      <c r="D7" s="19" t="inlineStr">
        <is>
          <t>TV cost booked in the week the ads aired (not invoiced).</t>
        </is>
      </c>
      <c r="E7" s="19" t="inlineStr">
        <is>
          <t>If used</t>
        </is>
      </c>
      <c r="F7" s="19" t="inlineStr"/>
      <c r="G7" s="15" t="n"/>
      <c r="H7" s="15" t="n"/>
      <c r="I7" s="15" t="n"/>
    </row>
    <row r="8">
      <c r="A8" s="19" t="inlineStr">
        <is>
          <t>search_impressions</t>
        </is>
      </c>
      <c r="B8" s="19" t="inlineStr">
        <is>
          <t>number</t>
        </is>
      </c>
      <c r="C8" s="19" t="inlineStr">
        <is>
          <t>count</t>
        </is>
      </c>
      <c r="D8" s="19" t="inlineStr">
        <is>
          <t>Exposure metric for search, if you model exposure rather than spend.</t>
        </is>
      </c>
      <c r="E8" s="19" t="inlineStr">
        <is>
          <t>Optional</t>
        </is>
      </c>
      <c r="F8" s="19" t="inlineStr"/>
      <c r="G8" s="15" t="n"/>
      <c r="H8" s="15" t="n"/>
      <c r="I8" s="15" t="n"/>
    </row>
    <row r="9">
      <c r="A9" s="19" t="inlineStr">
        <is>
          <t>social_impressions</t>
        </is>
      </c>
      <c r="B9" s="19" t="inlineStr">
        <is>
          <t>number</t>
        </is>
      </c>
      <c r="C9" s="19" t="inlineStr">
        <is>
          <t>count</t>
        </is>
      </c>
      <c r="D9" s="19" t="inlineStr">
        <is>
          <t>Exposure metric for social.</t>
        </is>
      </c>
      <c r="E9" s="19" t="inlineStr">
        <is>
          <t>Optional</t>
        </is>
      </c>
      <c r="F9" s="19" t="inlineStr"/>
      <c r="G9" s="15" t="n"/>
      <c r="H9" s="15" t="n"/>
      <c r="I9" s="15" t="n"/>
    </row>
    <row r="10">
      <c r="A10" s="19" t="inlineStr">
        <is>
          <t>promotion</t>
        </is>
      </c>
      <c r="B10" s="19" t="inlineStr">
        <is>
          <t>0/1</t>
        </is>
      </c>
      <c r="C10" s="19" t="inlineStr">
        <is>
          <t>flag</t>
        </is>
      </c>
      <c r="D10" s="19" t="inlineStr">
        <is>
          <t>1 if a promotion ran in the week, else 0. Use a depth column too if promotions vary.</t>
        </is>
      </c>
      <c r="E10" s="19" t="inlineStr">
        <is>
          <t>Yes</t>
        </is>
      </c>
      <c r="F10" s="19" t="inlineStr">
        <is>
          <t>1</t>
        </is>
      </c>
      <c r="G10" s="15" t="n"/>
      <c r="H10" s="15" t="n"/>
      <c r="I10" s="15" t="n"/>
    </row>
    <row r="11">
      <c r="A11" s="19" t="inlineStr">
        <is>
          <t>avg_price</t>
        </is>
      </c>
      <c r="B11" s="19" t="inlineStr">
        <is>
          <t>number</t>
        </is>
      </c>
      <c r="C11" s="19" t="inlineStr">
        <is>
          <t>currency</t>
        </is>
      </c>
      <c r="D11" s="19" t="inlineStr">
        <is>
          <t>Average selling price or a price index for the week.</t>
        </is>
      </c>
      <c r="E11" s="19" t="inlineStr">
        <is>
          <t>Recommended</t>
        </is>
      </c>
      <c r="F11" s="19" t="inlineStr"/>
      <c r="G11" s="15" t="n"/>
      <c r="H11" s="15" t="n"/>
      <c r="I11" s="15" t="n"/>
    </row>
    <row r="12">
      <c r="A12" s="19" t="inlineStr">
        <is>
          <t>distribution_pct</t>
        </is>
      </c>
      <c r="B12" s="19" t="inlineStr">
        <is>
          <t>number</t>
        </is>
      </c>
      <c r="C12" s="19" t="inlineStr">
        <is>
          <t>percent 0-100</t>
        </is>
      </c>
      <c r="D12" s="19" t="inlineStr">
        <is>
          <t>Share of stores or listings carrying the product (retail brands).</t>
        </is>
      </c>
      <c r="E12" s="19" t="inlineStr">
        <is>
          <t>If relevant</t>
        </is>
      </c>
      <c r="F12" s="19" t="inlineStr"/>
      <c r="G12" s="15" t="n"/>
      <c r="H12" s="15" t="n"/>
      <c r="I12" s="15" t="n"/>
    </row>
    <row r="13">
      <c r="A13" s="19" t="inlineStr">
        <is>
          <t>holiday</t>
        </is>
      </c>
      <c r="B13" s="19" t="inlineStr">
        <is>
          <t>0/1</t>
        </is>
      </c>
      <c r="C13" s="19" t="inlineStr">
        <is>
          <t>flag</t>
        </is>
      </c>
      <c r="D13" s="19" t="inlineStr">
        <is>
          <t>1 for holiday or major trading-event weeks you want to model explicitly.</t>
        </is>
      </c>
      <c r="E13" s="19" t="inlineStr">
        <is>
          <t>Recommended</t>
        </is>
      </c>
      <c r="F13" s="19" t="inlineStr"/>
      <c r="G13" s="15" t="n"/>
      <c r="H13" s="15" t="n"/>
      <c r="I13" s="15" t="n"/>
    </row>
    <row r="14">
      <c r="A14" s="19" t="inlineStr">
        <is>
          <t>competitor_index</t>
        </is>
      </c>
      <c r="B14" s="19" t="inlineStr">
        <is>
          <t>number</t>
        </is>
      </c>
      <c r="C14" s="19" t="inlineStr">
        <is>
          <t>index</t>
        </is>
      </c>
      <c r="D14" s="19" t="inlineStr">
        <is>
          <t>Competitor spend or activity index, if available.</t>
        </is>
      </c>
      <c r="E14" s="19" t="inlineStr">
        <is>
          <t>Optional</t>
        </is>
      </c>
      <c r="F14" s="19" t="inlineStr"/>
      <c r="G14" s="15" t="n"/>
      <c r="H14" s="15" t="n"/>
      <c r="I14" s="15" t="n"/>
    </row>
    <row r="15">
      <c r="A15" s="19" t="inlineStr">
        <is>
          <t>macro_index</t>
        </is>
      </c>
      <c r="B15" s="19" t="inlineStr">
        <is>
          <t>number</t>
        </is>
      </c>
      <c r="C15" s="19" t="inlineStr">
        <is>
          <t>index</t>
        </is>
      </c>
      <c r="D15" s="19" t="inlineStr">
        <is>
          <t>Macro control such as consumer confidence or category demand.</t>
        </is>
      </c>
      <c r="E15" s="19" t="inlineStr">
        <is>
          <t>Optional</t>
        </is>
      </c>
      <c r="F15" s="19" t="inlineStr"/>
      <c r="G15" s="15" t="n"/>
      <c r="H15" s="15" t="n"/>
      <c r="I15" s="15" t="n"/>
    </row>
    <row r="16">
      <c r="A16" s="19" t="inlineStr">
        <is>
          <t>notes</t>
        </is>
      </c>
      <c r="B16" s="19" t="inlineStr">
        <is>
          <t>text</t>
        </is>
      </c>
      <c r="C16" s="19" t="inlineStr"/>
      <c r="D16" s="19" t="inlineStr">
        <is>
          <t>Anything unusual: outages, stock-outs, tracking changes, data repairs.</t>
        </is>
      </c>
      <c r="E16" s="19" t="inlineStr">
        <is>
          <t>Recommended</t>
        </is>
      </c>
      <c r="F16" s="19" t="inlineStr">
        <is>
          <t>Site outage Tue</t>
        </is>
      </c>
      <c r="G16" s="15" t="n"/>
      <c r="H16" s="15" t="n"/>
      <c r="I16" s="1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2026-10-25T01:40:48Z</dcterms:created>
  <dcterms:modified xmlns:dcterms="http://purl.org/dc/terms/" xmlns:xsi="http://www.w3.org/2001/XMLSchema-instance" xsi:type="dcterms:W3CDTF">2026-10-25T01:40:48Z</dcterms:modified>
</cp:coreProperties>
</file>